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codeName="ThisWorkbook" defaultThemeVersion="124226"/>
  <mc:AlternateContent xmlns:mc="http://schemas.openxmlformats.org/markup-compatibility/2006">
    <mc:Choice Requires="x15">
      <x15ac:absPath xmlns:x15ac="http://schemas.microsoft.com/office/spreadsheetml/2010/11/ac" url="\\172.20.7.196\07-保育班\160_保育所等指導監査\00_監査実施要綱\R7　要綱改正\様式2-2【施設】\"/>
    </mc:Choice>
  </mc:AlternateContent>
  <bookViews>
    <workbookView xWindow="0" yWindow="0" windowWidth="28800" windowHeight="12210" tabRatio="870" activeTab="8"/>
  </bookViews>
  <sheets>
    <sheet name="１　概況 " sheetId="15" r:id="rId1"/>
    <sheet name="２　定員" sheetId="25" r:id="rId2"/>
    <sheet name="３－1　職員数" sheetId="26" r:id="rId3"/>
    <sheet name="３－2　職員数 " sheetId="34" r:id="rId4"/>
    <sheet name="４　居室面積 " sheetId="45" r:id="rId5"/>
    <sheet name="５　職務分担 " sheetId="49" r:id="rId6"/>
    <sheet name="６－1　時間帯別勤務状況（平日）" sheetId="46" r:id="rId7"/>
    <sheet name="６－２　時間帯別勤務状況（土曜）" sheetId="47" r:id="rId8"/>
    <sheet name="第１～第７" sheetId="44" r:id="rId9"/>
    <sheet name="リスト" sheetId="24" r:id="rId10"/>
  </sheets>
  <definedNames>
    <definedName name="_xlnm._FilterDatabase" localSheetId="1" hidden="1">'２　定員'!$A$7:$AN$46</definedName>
    <definedName name="_xlnm.Print_Area" localSheetId="0">'１　概況 '!$A$1:$V$46</definedName>
    <definedName name="_xlnm.Print_Area" localSheetId="1">'２　定員'!$A$1:$T$62</definedName>
    <definedName name="_xlnm.Print_Area" localSheetId="2">'３－1　職員数'!$I$1:$X$30</definedName>
    <definedName name="_xlnm.Print_Area" localSheetId="3">'３－2　職員数 '!$A$2:$R$49</definedName>
    <definedName name="_xlnm.Print_Area" localSheetId="4">'４　居室面積 '!$C$3:$T$37</definedName>
    <definedName name="_xlnm.Print_Area" localSheetId="5">'５　職務分担 '!$C$1:$S$73</definedName>
    <definedName name="_xlnm.Print_Area" localSheetId="6">'６－1　時間帯別勤務状況（平日）'!$B$4:$HG$71</definedName>
    <definedName name="_xlnm.Print_Area" localSheetId="7">'６－２　時間帯別勤務状況（土曜）'!$B$4:$HG$71</definedName>
    <definedName name="_xlnm.Print_Area" localSheetId="8">'第１～第７'!$A$1:$E$279</definedName>
    <definedName name="_xlnm.Print_Titles" localSheetId="8">'第１～第７'!$3:$3</definedName>
  </definedNames>
  <calcPr calcId="162913"/>
  <extLst>
    <ext xmlns:x14="http://schemas.microsoft.com/office/spreadsheetml/2009/9/main" uri="{79F54976-1DA5-4618-B147-4CDE4B953A38}">
      <x14:workbookPr/>
    </ext>
  </extLst>
</workbook>
</file>

<file path=xl/calcChain.xml><?xml version="1.0" encoding="utf-8"?>
<calcChain xmlns="http://purl.oclc.org/ooxml/spreadsheetml/main">
  <c r="J59" i="25" l="1"/>
  <c r="J60" i="25"/>
  <c r="P45" i="25" l="1"/>
  <c r="P46" i="25"/>
  <c r="P1" i="49"/>
  <c r="N1" i="49"/>
  <c r="Q10" i="45"/>
  <c r="D62" i="49"/>
  <c r="D61" i="49"/>
  <c r="D60" i="49"/>
  <c r="D59" i="49"/>
  <c r="D58"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HF70" i="47"/>
  <c r="HF69" i="47"/>
  <c r="HF68" i="47"/>
  <c r="HF67" i="47"/>
  <c r="HF66" i="47"/>
  <c r="HF65" i="47"/>
  <c r="HF63" i="47"/>
  <c r="HF62" i="47"/>
  <c r="HF61" i="47"/>
  <c r="HF60" i="47"/>
  <c r="HF59" i="47"/>
  <c r="HF58" i="47"/>
  <c r="HF57" i="47"/>
  <c r="HF56" i="47"/>
  <c r="HF55" i="47"/>
  <c r="HF54" i="47"/>
  <c r="HF53" i="47"/>
  <c r="HF52" i="47"/>
  <c r="HF51" i="47"/>
  <c r="HF50" i="47"/>
  <c r="HF49" i="47"/>
  <c r="HF48" i="47"/>
  <c r="HF47" i="47"/>
  <c r="HF46" i="47"/>
  <c r="HF45" i="47"/>
  <c r="HF44" i="47"/>
  <c r="HF43" i="47"/>
  <c r="HF42" i="47"/>
  <c r="HF41" i="47"/>
  <c r="HF40" i="47"/>
  <c r="HF39" i="47"/>
  <c r="HF38" i="47"/>
  <c r="HF37" i="47"/>
  <c r="HF36" i="47"/>
  <c r="HF35" i="47"/>
  <c r="HF34" i="47"/>
  <c r="HF33" i="47"/>
  <c r="HF32" i="47"/>
  <c r="HF31" i="47"/>
  <c r="HF30" i="47"/>
  <c r="HF29" i="47"/>
  <c r="HF28" i="47"/>
  <c r="HF27" i="47"/>
  <c r="HF26" i="47"/>
  <c r="HF25" i="47"/>
  <c r="HF24" i="47"/>
  <c r="HF23" i="47"/>
  <c r="HF22" i="47"/>
  <c r="HF21" i="47"/>
  <c r="HF20" i="47"/>
  <c r="HF19" i="47"/>
  <c r="HF18" i="47"/>
  <c r="HF17" i="47"/>
  <c r="HF16" i="47"/>
  <c r="HF15" i="47"/>
  <c r="HF14" i="47"/>
  <c r="HF70" i="46"/>
  <c r="HF69" i="46"/>
  <c r="HF68" i="46"/>
  <c r="HF67" i="46"/>
  <c r="HF66" i="46"/>
  <c r="HF65" i="46"/>
  <c r="HF63" i="46"/>
  <c r="HF62" i="46"/>
  <c r="HF61" i="46"/>
  <c r="HF60" i="46"/>
  <c r="HF59" i="46"/>
  <c r="HF58" i="46"/>
  <c r="HF57" i="46"/>
  <c r="HF56" i="46"/>
  <c r="HF55" i="46"/>
  <c r="HF54" i="46"/>
  <c r="HF53" i="46"/>
  <c r="HF52" i="46"/>
  <c r="HF51" i="46"/>
  <c r="HF50" i="46"/>
  <c r="HF49" i="46"/>
  <c r="HF48" i="46"/>
  <c r="HF47" i="46"/>
  <c r="HF46" i="46"/>
  <c r="HF45" i="46"/>
  <c r="HF44" i="46"/>
  <c r="HF43" i="46"/>
  <c r="HF42" i="46"/>
  <c r="HF41" i="46"/>
  <c r="HF40" i="46"/>
  <c r="HF39" i="46"/>
  <c r="HF38" i="46"/>
  <c r="HF37" i="46"/>
  <c r="HF36" i="46"/>
  <c r="HF35" i="46"/>
  <c r="HF34" i="46"/>
  <c r="HF33" i="46"/>
  <c r="HF32" i="46"/>
  <c r="HF31" i="46"/>
  <c r="HF30" i="46"/>
  <c r="HF29" i="46"/>
  <c r="HF28" i="46"/>
  <c r="HF27" i="46"/>
  <c r="HF26" i="46"/>
  <c r="HF25" i="46"/>
  <c r="HF24" i="46"/>
  <c r="HF23" i="46"/>
  <c r="HF22" i="46"/>
  <c r="HF21" i="46"/>
  <c r="HF20" i="46"/>
  <c r="HF19" i="46"/>
  <c r="HF18" i="46"/>
  <c r="HF17" i="46"/>
  <c r="HF16" i="46"/>
  <c r="HF15" i="46"/>
  <c r="HF14" i="46"/>
  <c r="BN4" i="47"/>
  <c r="BN4" i="46"/>
  <c r="D63" i="47"/>
  <c r="D62" i="47"/>
  <c r="D61" i="47"/>
  <c r="D60" i="47"/>
  <c r="D59" i="47"/>
  <c r="D58" i="47"/>
  <c r="D57" i="47"/>
  <c r="D56" i="47"/>
  <c r="D55" i="47"/>
  <c r="D54" i="47"/>
  <c r="D53" i="47"/>
  <c r="D52" i="47"/>
  <c r="D51" i="47"/>
  <c r="D50" i="47"/>
  <c r="D49" i="47"/>
  <c r="D48" i="47"/>
  <c r="D47" i="47"/>
  <c r="D46" i="47"/>
  <c r="D45" i="47"/>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63" i="46"/>
  <c r="D62" i="46"/>
  <c r="D61" i="46"/>
  <c r="D60" i="4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G4" i="45" l="1"/>
  <c r="P26" i="45"/>
  <c r="O26" i="45"/>
  <c r="M26" i="45"/>
  <c r="L26" i="45"/>
  <c r="K26" i="45"/>
  <c r="J26" i="45"/>
  <c r="I26" i="45"/>
  <c r="H26" i="45"/>
  <c r="G26" i="45"/>
  <c r="S25" i="45"/>
  <c r="R25" i="45"/>
  <c r="Q25" i="45"/>
  <c r="N25" i="45"/>
  <c r="S24" i="45"/>
  <c r="R24" i="45"/>
  <c r="Q24" i="45"/>
  <c r="N24" i="45"/>
  <c r="S23" i="45"/>
  <c r="R23" i="45"/>
  <c r="Q23" i="45"/>
  <c r="N23" i="45"/>
  <c r="S22" i="45"/>
  <c r="R22" i="45"/>
  <c r="Q22" i="45"/>
  <c r="N22" i="45"/>
  <c r="S21" i="45"/>
  <c r="R21" i="45"/>
  <c r="Q21" i="45"/>
  <c r="N21" i="45"/>
  <c r="S20" i="45"/>
  <c r="R20" i="45"/>
  <c r="Q20" i="45"/>
  <c r="N20" i="45"/>
  <c r="S19" i="45"/>
  <c r="R19" i="45"/>
  <c r="Q19" i="45"/>
  <c r="N19" i="45"/>
  <c r="S18" i="45"/>
  <c r="R18" i="45"/>
  <c r="Q18" i="45"/>
  <c r="N18" i="45"/>
  <c r="S17" i="45"/>
  <c r="R17" i="45"/>
  <c r="Q17" i="45"/>
  <c r="N17" i="45"/>
  <c r="S16" i="45"/>
  <c r="R16" i="45"/>
  <c r="Q16" i="45"/>
  <c r="N16" i="45"/>
  <c r="S15" i="45"/>
  <c r="R15" i="45"/>
  <c r="Q15" i="45"/>
  <c r="N15" i="45"/>
  <c r="S14" i="45"/>
  <c r="R14" i="45"/>
  <c r="Q14" i="45"/>
  <c r="N14" i="45"/>
  <c r="S13" i="45"/>
  <c r="R13" i="45"/>
  <c r="Q13" i="45"/>
  <c r="N13" i="45"/>
  <c r="S12" i="45"/>
  <c r="R12" i="45"/>
  <c r="Q12" i="45"/>
  <c r="N12" i="45"/>
  <c r="S11" i="45"/>
  <c r="R11" i="45"/>
  <c r="Q11" i="45"/>
  <c r="N11" i="45"/>
  <c r="S10" i="45"/>
  <c r="R10" i="45"/>
  <c r="N10" i="45"/>
  <c r="S26" i="45" l="1"/>
  <c r="R26" i="45"/>
  <c r="N26" i="45"/>
  <c r="S27" i="45" s="1"/>
  <c r="Q26" i="45"/>
  <c r="O36" i="45"/>
  <c r="S36" i="45" s="1"/>
  <c r="J58" i="25" l="1"/>
  <c r="J57" i="25"/>
  <c r="M36" i="34" l="1"/>
  <c r="G36" i="34"/>
  <c r="T25" i="26" l="1"/>
  <c r="Q25" i="26"/>
  <c r="P25" i="26"/>
  <c r="O25" i="26"/>
  <c r="H45" i="25" l="1"/>
  <c r="K43" i="34" l="1"/>
  <c r="Q21" i="34" l="1"/>
  <c r="K21" i="34"/>
  <c r="Q12" i="34" l="1"/>
  <c r="Q11" i="34"/>
  <c r="K12" i="34"/>
  <c r="K11" i="34"/>
  <c r="Q41" i="34" l="1"/>
  <c r="K41" i="34"/>
  <c r="Q40" i="34"/>
  <c r="Q43" i="34" s="1"/>
  <c r="K40" i="34"/>
  <c r="R36" i="34"/>
  <c r="O36" i="34"/>
  <c r="L36" i="34"/>
  <c r="I36" i="34"/>
  <c r="M35" i="34"/>
  <c r="G35" i="34"/>
  <c r="M34" i="34"/>
  <c r="Q34" i="34" s="1"/>
  <c r="G34" i="34"/>
  <c r="K34" i="34" s="1"/>
  <c r="M33" i="34"/>
  <c r="Q33" i="34" s="1"/>
  <c r="G33" i="34"/>
  <c r="K33" i="34" s="1"/>
  <c r="M32" i="34"/>
  <c r="Q32" i="34" s="1"/>
  <c r="G32" i="34"/>
  <c r="K32" i="34" s="1"/>
  <c r="M31" i="34"/>
  <c r="Q31" i="34" s="1"/>
  <c r="G31" i="34"/>
  <c r="K31" i="34" s="1"/>
  <c r="Q14" i="34"/>
  <c r="Q15" i="34" s="1"/>
  <c r="K14" i="34"/>
  <c r="K15" i="34" s="1"/>
  <c r="Q13" i="34"/>
  <c r="Q35" i="34" s="1"/>
  <c r="K13" i="34"/>
  <c r="K35" i="34" s="1"/>
  <c r="Q10" i="34"/>
  <c r="K10" i="34"/>
  <c r="Q9" i="34"/>
  <c r="K9" i="34"/>
  <c r="R5" i="34"/>
  <c r="R27" i="34" s="1"/>
  <c r="Q5" i="34"/>
  <c r="Q27" i="34" s="1"/>
  <c r="P5" i="34"/>
  <c r="P27" i="34" s="1"/>
  <c r="O5" i="34"/>
  <c r="O27" i="34" s="1"/>
  <c r="L45" i="25"/>
  <c r="P44" i="25"/>
  <c r="L44" i="25"/>
  <c r="H44" i="25"/>
  <c r="H46" i="25" s="1"/>
  <c r="P43" i="25"/>
  <c r="L43" i="25"/>
  <c r="H43" i="25"/>
  <c r="P40" i="25"/>
  <c r="L40" i="25"/>
  <c r="H40" i="25"/>
  <c r="P37" i="25"/>
  <c r="L37" i="25"/>
  <c r="H37" i="25"/>
  <c r="P34" i="25"/>
  <c r="L34" i="25"/>
  <c r="H34" i="25"/>
  <c r="P31" i="25"/>
  <c r="L31" i="25"/>
  <c r="H31" i="25"/>
  <c r="P28" i="25"/>
  <c r="L28" i="25"/>
  <c r="H28" i="25"/>
  <c r="P25" i="25"/>
  <c r="L25" i="25"/>
  <c r="H25" i="25"/>
  <c r="P22" i="25"/>
  <c r="L22" i="25"/>
  <c r="H22" i="25"/>
  <c r="P19" i="25"/>
  <c r="L19" i="25"/>
  <c r="H19" i="25"/>
  <c r="P16" i="25"/>
  <c r="L16" i="25"/>
  <c r="H16" i="25"/>
  <c r="P13" i="25"/>
  <c r="L13" i="25"/>
  <c r="H13" i="25"/>
  <c r="P10" i="25"/>
  <c r="L10" i="25"/>
  <c r="H10" i="25"/>
  <c r="L46" i="25" l="1"/>
  <c r="Q36" i="34"/>
  <c r="Q37" i="34" s="1"/>
  <c r="K36" i="34"/>
  <c r="K37" i="34" s="1"/>
</calcChain>
</file>

<file path=xl/comments1.xml><?xml version="1.0" encoding="utf-8"?>
<comments xmlns="http://purl.oclc.org/ooxml/spreadsheetml/main" xmlns:xdr="http://purl.oclc.org/ooxml/drawingml/spreadsheetDrawing" xmlns:v="urn:schemas-microsoft-com:vml">
  <authors>
    <author>宮城県</author>
  </authors>
  <commentList>
    <comment ref="A37" authorId="0" shapeId="1025">
      <text>
        <r>
          <rPr>
            <b/>
            <sz val="9"/>
            <color indexed="81"/>
            <rFont val="MS P ゴシック"/>
            <family val="3"/>
            <charset val="128"/>
          </rPr>
          <t>土曜日などに他の保育施設と共同保育を行っている場合は、「実施」に☑をいれ、連携している保育施設名を記入してください。
（共同保育を行っていない場合は未記入）</t>
        </r>
      </text>
      <mc:AlternateContent xmlns:mc="http://schemas.openxmlformats.org/markup-compatibility/2006">
        <mc:Choice Requires="v"/>
        <mc:Fallback>
          <commentPr defaultSize="0" autoFill="0" autoLine="0" textVAlign="center">
            <anchor>
              <from>
                <xdr:col>21</xdr:col>
                <xdr:colOff>285750</xdr:colOff>
                <xdr:row>33</xdr:row>
                <xdr:rowOff>123825</xdr:rowOff>
              </from>
              <to>
                <xdr:col>25</xdr:col>
                <xdr:colOff>285750</xdr:colOff>
                <xdr:row>36</xdr:row>
                <xdr:rowOff>238125</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宮城県</author>
  </authors>
  <commentList>
    <comment ref="I12" authorId="0" shapeId="3073">
      <text>
        <r>
          <rPr>
            <sz val="9"/>
            <color indexed="81"/>
            <rFont val="MS P ゴシック"/>
            <family val="3"/>
            <charset val="128"/>
          </rPr>
          <t>幼稚園の助教諭の臨時免許状を有する者</t>
        </r>
      </text>
      <mc:AlternateContent xmlns:mc="http://schemas.openxmlformats.org/markup-compatibility/2006">
        <mc:Choice Requires="v"/>
        <mc:Fallback>
          <commentPr defaultSize="0" autoFill="0" autoLine="0">
            <anchor>
              <from>
                <xdr:col>3</xdr:col>
                <xdr:colOff>647700</xdr:colOff>
                <xdr:row>11</xdr:row>
                <xdr:rowOff>114300</xdr:rowOff>
              </from>
              <to>
                <xdr:col>7</xdr:col>
                <xdr:colOff>180975</xdr:colOff>
                <xdr:row>12</xdr:row>
                <xdr:rowOff>28575</xdr:rowOff>
              </to>
            </anchor>
          </commentPr>
        </mc:Fallback>
      </mc:AlternateContent>
    </comment>
    <comment ref="I17" authorId="0" shapeId="3074">
      <text>
        <r>
          <rPr>
            <b/>
            <sz val="9"/>
            <color indexed="81"/>
            <rFont val="MS P ゴシック"/>
            <family val="3"/>
            <charset val="128"/>
          </rPr>
          <t>「知事が認める者」を保育教諭等に代えて置く場合は、知事が認める者に含めること。
　　</t>
        </r>
        <r>
          <rPr>
            <sz val="9"/>
            <color indexed="81"/>
            <rFont val="MS P ゴシック"/>
            <family val="3"/>
            <charset val="128"/>
          </rPr>
          <t>・幼保連携型認定こども園又は保育所で１年以上（年間1,440時間以上）保育に従事　
　　　したことが証明できる者
　　・家庭的保育者（市町村の認定を受けた者）
　　・子育て支援員研修のうち地域型保育コースを修了した者</t>
        </r>
      </text>
      <mc:AlternateContent xmlns:mc="http://schemas.openxmlformats.org/markup-compatibility/2006">
        <mc:Choice Requires="v"/>
        <mc:Fallback>
          <commentPr defaultSize="0" autoFill="0" autoLine="0">
            <anchor>
              <from>
                <xdr:col>0</xdr:col>
                <xdr:colOff>381000</xdr:colOff>
                <xdr:row>16</xdr:row>
                <xdr:rowOff>133350</xdr:rowOff>
              </from>
              <to>
                <xdr:col>7</xdr:col>
                <xdr:colOff>304800</xdr:colOff>
                <xdr:row>20</xdr:row>
                <xdr:rowOff>66675</xdr:rowOff>
              </to>
            </anchor>
          </commentPr>
        </mc:Fallback>
      </mc:AlternateContent>
    </comment>
    <comment ref="I22" authorId="0" shapeId="3075">
      <text>
        <r>
          <rPr>
            <b/>
            <sz val="9"/>
            <color indexed="81"/>
            <rFont val="MS P ゴシック"/>
            <family val="3"/>
            <charset val="128"/>
          </rPr>
          <t>通常保育及び延長保育以外の実施事業（地域子育て支援拠点事業、病児(病後児)保育事業、その他子育て支援事業等）に専従する職員は、事業担当職員に含めること。</t>
        </r>
      </text>
      <mc:AlternateContent xmlns:mc="http://schemas.openxmlformats.org/markup-compatibility/2006">
        <mc:Choice Requires="v"/>
        <mc:Fallback>
          <commentPr defaultSize="0" autoFill="0" autoLine="0">
            <anchor>
              <from>
                <xdr:col>0</xdr:col>
                <xdr:colOff>428625</xdr:colOff>
                <xdr:row>21</xdr:row>
                <xdr:rowOff>200025</xdr:rowOff>
              </from>
              <to>
                <xdr:col>7</xdr:col>
                <xdr:colOff>257175</xdr:colOff>
                <xdr:row>24</xdr:row>
                <xdr:rowOff>0</xdr:rowOff>
              </to>
            </anchor>
          </commentPr>
        </mc:Fallback>
      </mc:AlternateContent>
    </comment>
    <comment ref="I28" authorId="0" shapeId="3076">
      <text>
        <r>
          <rPr>
            <b/>
            <sz val="9"/>
            <color indexed="81"/>
            <rFont val="MS P ゴシック"/>
            <family val="3"/>
            <charset val="128"/>
          </rPr>
          <t>就学前の子どもに関する教育、保育等の総合的な提供の推進に関する法律</t>
        </r>
        <r>
          <rPr>
            <sz val="9"/>
            <color indexed="81"/>
            <rFont val="MS P ゴシック"/>
            <family val="3"/>
            <charset val="128"/>
          </rPr>
          <t xml:space="preserve">
第二十七条　学校保健安全法（昭和三十三年法律第五十六号）第三条から第十条まで、第十三条から第二十一条まで、第二十三条及び第二十六条から第三十一条までの規定は、幼保連携型認定こども園について準用する。</t>
        </r>
        <r>
          <rPr>
            <b/>
            <sz val="9"/>
            <color indexed="81"/>
            <rFont val="MS P ゴシック"/>
            <family val="3"/>
            <charset val="128"/>
          </rPr>
          <t xml:space="preserve">
学校保健安全法</t>
        </r>
        <r>
          <rPr>
            <sz val="9"/>
            <color indexed="81"/>
            <rFont val="MS P ゴシック"/>
            <family val="3"/>
            <charset val="128"/>
          </rPr>
          <t xml:space="preserve">
第二十三条　学校には、学校医を置くものとする。
２　大学以外の学校には、学校歯科医及び学校薬剤師を置くものとする。
３　学校医、学校歯科医及び学校薬剤師は、それぞれ医師、歯科医師又は薬剤師のうちから、任命し、又は委嘱する。
４　学校医、学校歯科医及び学校薬剤師は、学校における保健管理に関する専門的事項に関し、技術及び指導に従事する。
５　学校医、学校歯科医及び学校薬剤師の職務執行の準則は、文部科学省令で定める。</t>
        </r>
      </text>
      <mc:AlternateContent xmlns:mc="http://schemas.openxmlformats.org/markup-compatibility/2006">
        <mc:Choice Requires="v"/>
        <mc:Fallback>
          <commentPr defaultSize="0" autoFill="0" autoLine="0">
            <anchor>
              <from>
                <xdr:col>0</xdr:col>
                <xdr:colOff>266700</xdr:colOff>
                <xdr:row>27</xdr:row>
                <xdr:rowOff>0</xdr:rowOff>
              </from>
              <to>
                <xdr:col>7</xdr:col>
                <xdr:colOff>266700</xdr:colOff>
                <xdr:row>38</xdr:row>
                <xdr:rowOff>76200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authors>
    <author>宮城県</author>
  </authors>
  <commentList>
    <comment ref="M4" authorId="0" shapeId="4097">
      <text>
        <r>
          <rPr>
            <b/>
            <sz val="14"/>
            <color indexed="81"/>
            <rFont val="MS P ゴシック"/>
            <family val="3"/>
            <charset val="128"/>
          </rPr>
          <t>黄色塗色セルのみ入力してください。</t>
        </r>
      </text>
      <mc:AlternateContent xmlns:mc="http://schemas.openxmlformats.org/markup-compatibility/2006">
        <mc:Choice Requires="v"/>
        <mc:Fallback>
          <commentPr defaultSize="0" autoFill="0" autoLine="0">
            <anchor>
              <from>
                <xdr:col>0</xdr:col>
                <xdr:colOff>180975</xdr:colOff>
                <xdr:row>4</xdr:row>
                <xdr:rowOff>19050</xdr:rowOff>
              </from>
              <to>
                <xdr:col>5</xdr:col>
                <xdr:colOff>533400</xdr:colOff>
                <xdr:row>6</xdr:row>
                <xdr:rowOff>123825</xdr:rowOff>
              </to>
            </anchor>
          </commentPr>
        </mc:Fallback>
      </mc:AlternateContent>
    </comment>
    <comment ref="M24" authorId="0" shapeId="4098">
      <text>
        <r>
          <rPr>
            <b/>
            <sz val="9"/>
            <color indexed="81"/>
            <rFont val="MS P ゴシック"/>
            <family val="3"/>
            <charset val="128"/>
          </rPr>
          <t>全て自動入力されるため、入力不要です。</t>
        </r>
      </text>
      <mc:AlternateContent xmlns:mc="http://schemas.openxmlformats.org/markup-compatibility/2006">
        <mc:Choice Requires="v"/>
        <mc:Fallback>
          <commentPr defaultSize="0" autoFill="0" autoLine="0">
            <anchor>
              <from>
                <xdr:col>15</xdr:col>
                <xdr:colOff>228600</xdr:colOff>
                <xdr:row>22</xdr:row>
                <xdr:rowOff>142875</xdr:rowOff>
              </from>
              <to>
                <xdr:col>20</xdr:col>
                <xdr:colOff>66675</xdr:colOff>
                <xdr:row>25</xdr:row>
                <xdr:rowOff>28575</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authors>
    <author>宮城県</author>
  </authors>
  <commentList>
    <comment ref="P8" authorId="0" shapeId="5121">
      <text>
        <r>
          <rPr>
            <sz val="11"/>
            <color indexed="81"/>
            <rFont val="MS P ゴシック"/>
            <family val="3"/>
            <charset val="128"/>
          </rPr>
          <t xml:space="preserve">非常勤職員は、常勤職員に換算し、小数点以下切り捨てで記載してください。
</t>
        </r>
      </text>
      <mc:AlternateContent xmlns:mc="http://schemas.openxmlformats.org/markup-compatibility/2006">
        <mc:Choice Requires="v"/>
        <mc:Fallback>
          <commentPr defaultSize="0" autoFill="0" autoLine="0">
            <anchor>
              <from>
                <xdr:col>16</xdr:col>
                <xdr:colOff>552450</xdr:colOff>
                <xdr:row>3</xdr:row>
                <xdr:rowOff>304800</xdr:rowOff>
              </from>
              <to>
                <xdr:col>18</xdr:col>
                <xdr:colOff>923925</xdr:colOff>
                <xdr:row>5</xdr:row>
                <xdr:rowOff>190500</xdr:rowOff>
              </to>
            </anchor>
          </commentPr>
        </mc:Fallback>
      </mc:AlternateContent>
    </comment>
    <comment ref="J31" authorId="0" shapeId="5122">
      <text>
        <r>
          <rPr>
            <b/>
            <sz val="9"/>
            <color indexed="81"/>
            <rFont val="MS P ゴシック"/>
            <family val="3"/>
            <charset val="128"/>
          </rPr>
          <t>「有り」、「無し」を選択してください。</t>
        </r>
      </text>
      <mc:AlternateContent xmlns:mc="http://schemas.openxmlformats.org/markup-compatibility/2006">
        <mc:Choice Requires="v"/>
        <mc:Fallback>
          <commentPr defaultSize="0" autoFill="0" autoLine="0" textVAlign="center">
            <anchor>
              <from>
                <xdr:col>10</xdr:col>
                <xdr:colOff>142875</xdr:colOff>
                <xdr:row>29</xdr:row>
                <xdr:rowOff>190500</xdr:rowOff>
              </from>
              <to>
                <xdr:col>13</xdr:col>
                <xdr:colOff>561975</xdr:colOff>
                <xdr:row>30</xdr:row>
                <xdr:rowOff>209550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authors>
    <author>宮城県</author>
  </authors>
  <commentList>
    <comment ref="S3" authorId="0" shapeId="6145">
      <text>
        <r>
          <rPr>
            <b/>
            <sz val="9"/>
            <color indexed="81"/>
            <rFont val="MS P ゴシック"/>
            <family val="3"/>
            <charset val="128"/>
          </rPr>
          <t xml:space="preserve">保育士及び幼稚園教諭免許のどちらか一方のみ保有している場合、もう一方の資格・免許の取得の予定について選択してください。
（みなし保育士、知事が認める者、小学校教諭、養護教諭としての配置の場合は、空欄でも構いません。）
</t>
        </r>
        <r>
          <rPr>
            <sz val="9"/>
            <color indexed="81"/>
            <rFont val="MS P ゴシック"/>
            <family val="3"/>
            <charset val="128"/>
          </rPr>
          <t xml:space="preserve">※幼稚園教諭免許状又は保育士の登録のいずれか一方を受けていれば保育教諭等となることができる特例の期間は、令和１１年度末までです。
〈※副園長又は教頭を園児の年齢別の職員配置の員数に含める場合は、幼稚園教諭免許状と保育士登録の両方を受けた者に限ることとしているが、幼稚園免許状の授与又は保育士の登録のいずれか一方を受けていれば、職員配置の員数に含めることができる特例の期間は令和８年度末までです。〉
</t>
        </r>
      </text>
      <mc:AlternateContent xmlns:mc="http://schemas.openxmlformats.org/markup-compatibility/2006">
        <mc:Choice Requires="v"/>
        <mc:Fallback>
          <commentPr defaultSize="0" autoFill="0" autoLine="0">
            <anchor>
              <from>
                <xdr:col>19</xdr:col>
                <xdr:colOff>409575</xdr:colOff>
                <xdr:row>7</xdr:row>
                <xdr:rowOff>38100</xdr:rowOff>
              </from>
              <to>
                <xdr:col>25</xdr:col>
                <xdr:colOff>590550</xdr:colOff>
                <xdr:row>14</xdr:row>
                <xdr:rowOff>219075</xdr:rowOff>
              </to>
            </anchor>
          </commentPr>
        </mc:Fallback>
      </mc:AlternateContent>
    </comment>
    <comment ref="E7" authorId="0" shapeId="6146">
      <text>
        <r>
          <rPr>
            <sz val="9"/>
            <color indexed="81"/>
            <rFont val="MS P ゴシック"/>
            <family val="3"/>
            <charset val="128"/>
          </rPr>
          <t>保健師、看護師（准看護師）を保育教諭等に代えて配置する場合：</t>
        </r>
        <r>
          <rPr>
            <b/>
            <sz val="9"/>
            <color indexed="81"/>
            <rFont val="MS P ゴシック"/>
            <family val="3"/>
            <charset val="128"/>
          </rPr>
          <t>「みなし保育士」</t>
        </r>
        <r>
          <rPr>
            <sz val="9"/>
            <color indexed="81"/>
            <rFont val="MS P ゴシック"/>
            <family val="3"/>
            <charset val="128"/>
          </rPr>
          <t>と記載してください。
「知事が認める者」を保育教諭等に代えて配置する場合：</t>
        </r>
        <r>
          <rPr>
            <b/>
            <sz val="9"/>
            <color indexed="81"/>
            <rFont val="MS P ゴシック"/>
            <family val="3"/>
            <charset val="128"/>
          </rPr>
          <t>「知事が認める者」</t>
        </r>
        <r>
          <rPr>
            <sz val="9"/>
            <color indexed="81"/>
            <rFont val="MS P ゴシック"/>
            <family val="3"/>
            <charset val="128"/>
          </rPr>
          <t>と記載してください。
　</t>
        </r>
        <r>
          <rPr>
            <b/>
            <sz val="9"/>
            <color indexed="81"/>
            <rFont val="MS P ゴシック"/>
            <family val="3"/>
            <charset val="128"/>
          </rPr>
          <t>「知事が認める者」</t>
        </r>
        <r>
          <rPr>
            <sz val="9"/>
            <color indexed="81"/>
            <rFont val="MS P ゴシック"/>
            <family val="3"/>
            <charset val="128"/>
          </rPr>
          <t xml:space="preserve">
　　・幼保連携型認定こども園又は保育所で１年以上（年間1,440時間以上）保育に従事したことが証明できる者
　　・家庭的保育者（市町村の認定を受けた者）
　　・子育て支援員研修のうち地域型保育コースを修了した者
小学校教諭又は養護教諭を保育士に代えて置く場合：各教諭名称を記載してください。</t>
        </r>
      </text>
      <mc:AlternateContent xmlns:mc="http://schemas.openxmlformats.org/markup-compatibility/2006">
        <mc:Choice Requires="v"/>
        <mc:Fallback>
          <commentPr defaultSize="0" autoFill="0" autoLine="0">
            <anchor>
              <from>
                <xdr:col>5</xdr:col>
                <xdr:colOff>428625</xdr:colOff>
                <xdr:row>10</xdr:row>
                <xdr:rowOff>95250</xdr:rowOff>
              </from>
              <to>
                <xdr:col>12</xdr:col>
                <xdr:colOff>962025</xdr:colOff>
                <xdr:row>15</xdr:row>
                <xdr:rowOff>161925</xdr:rowOff>
              </to>
            </anchor>
          </commentPr>
        </mc:Fallback>
      </mc:AlternateContent>
    </comment>
    <comment ref="M7" authorId="0" shapeId="6147">
      <text>
        <r>
          <rPr>
            <b/>
            <sz val="9"/>
            <color indexed="81"/>
            <rFont val="MS P ゴシック"/>
            <family val="3"/>
            <charset val="128"/>
          </rPr>
          <t>無資格者（保育士資格、幼稚園免許をいずれも持たない方）を保育教諭に代えて置く場合は特例配置の要件を選択してください
　</t>
        </r>
        <r>
          <rPr>
            <sz val="9"/>
            <color indexed="81"/>
            <rFont val="MS P ゴシック"/>
            <family val="3"/>
            <charset val="128"/>
          </rPr>
          <t xml:space="preserve">①小学校教諭
　②養護教諭（養護教諭業務に従事していない者）
　③保育所又は幼保連携型認定こども園で１年以上（年間1,440時間以
　　上）の保育従事経験があることを証明できる者）
　④家庭的保育者（市町村長の認定を受けた者）
　⑤子育て支援員研修（地域保育コース）修了者
　⑥看護師（准看護師）
　⑦保健師
</t>
        </r>
        <r>
          <rPr>
            <b/>
            <sz val="9"/>
            <color indexed="81"/>
            <rFont val="MS P ゴシック"/>
            <family val="3"/>
            <charset val="128"/>
          </rPr>
          <t>保育補助の方は、下欄「その他」の区分の職名等に記入してください。</t>
        </r>
      </text>
      <mc:AlternateContent xmlns:mc="http://schemas.openxmlformats.org/markup-compatibility/2006">
        <mc:Choice Requires="v"/>
        <mc:Fallback>
          <commentPr defaultSize="0" autoFill="0" autoLine="0" textVAlign="center">
            <anchor>
              <from>
                <xdr:col>11</xdr:col>
                <xdr:colOff>19050</xdr:colOff>
                <xdr:row>13</xdr:row>
                <xdr:rowOff>66675</xdr:rowOff>
              </from>
              <to>
                <xdr:col>18</xdr:col>
                <xdr:colOff>161925</xdr:colOff>
                <xdr:row>20</xdr:row>
                <xdr:rowOff>209550</xdr:rowOff>
              </to>
            </anchor>
          </commentPr>
        </mc:Fallback>
      </mc:AlternateContent>
    </comment>
    <comment ref="C58" authorId="0" shapeId="6148">
      <text>
        <r>
          <rPr>
            <sz val="9"/>
            <color indexed="81"/>
            <rFont val="MS P ゴシック"/>
            <family val="3"/>
            <charset val="128"/>
          </rPr>
          <t xml:space="preserve">５名以上の場合は、適宜、行追加を行ってください。
</t>
        </r>
        <r>
          <rPr>
            <b/>
            <sz val="9"/>
            <color indexed="81"/>
            <rFont val="MS P ゴシック"/>
            <family val="3"/>
            <charset val="128"/>
          </rPr>
          <t xml:space="preserve">
調理業務が委託の場合も体制の把握のため記載してください。
学歴や給与が記載できない場合は、記載可能な範囲で記載してください。</t>
        </r>
      </text>
      <mc:AlternateContent xmlns:mc="http://schemas.openxmlformats.org/markup-compatibility/2006">
        <mc:Choice Requires="v"/>
        <mc:Fallback>
          <commentPr defaultSize="0" autoFill="0" autoLine="0">
            <anchor>
              <from>
                <xdr:col>4</xdr:col>
                <xdr:colOff>428625</xdr:colOff>
                <xdr:row>74</xdr:row>
                <xdr:rowOff>142875</xdr:rowOff>
              </from>
              <to>
                <xdr:col>9</xdr:col>
                <xdr:colOff>123825</xdr:colOff>
                <xdr:row>79</xdr:row>
                <xdr:rowOff>9525</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authors>
    <author>宮城県</author>
  </authors>
  <commentList>
    <comment ref="CI4" authorId="0" shapeId="7169">
      <text>
        <r>
          <rPr>
            <b/>
            <sz val="9"/>
            <color indexed="81"/>
            <rFont val="MS P ゴシック"/>
            <family val="3"/>
            <charset val="128"/>
          </rPr>
          <t>本調書作成日の前週または前々週の月曜日の勤務状況について、記入してください。
（いずれも休所日の場合は、前週の火曜日について記入してください。）</t>
        </r>
      </text>
      <mc:AlternateContent xmlns:mc="http://schemas.openxmlformats.org/markup-compatibility/2006">
        <mc:Choice Requires="v"/>
        <mc:Fallback>
          <commentPr defaultSize="0" autoFill="0" autoLine="0" textVAlign="center">
            <anchor>
              <from>
                <xdr:col>90</xdr:col>
                <xdr:colOff>38100</xdr:colOff>
                <xdr:row>0</xdr:row>
                <xdr:rowOff>104775</xdr:rowOff>
              </from>
              <to>
                <xdr:col>211</xdr:col>
                <xdr:colOff>142875</xdr:colOff>
                <xdr:row>2</xdr:row>
                <xdr:rowOff>133350</xdr:rowOff>
              </to>
            </anchor>
          </commentPr>
        </mc:Fallback>
      </mc:AlternateContent>
    </comment>
    <comment ref="H7" authorId="0" shapeId="7170">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238125</xdr:colOff>
                <xdr:row>3</xdr:row>
                <xdr:rowOff>28575</xdr:rowOff>
              </from>
              <to>
                <xdr:col>6</xdr:col>
                <xdr:colOff>295275</xdr:colOff>
                <xdr:row>5</xdr:row>
                <xdr:rowOff>19050</xdr:rowOff>
              </to>
            </anchor>
          </commentPr>
        </mc:Fallback>
      </mc:AlternateContent>
    </comment>
    <comment ref="G13" authorId="0" shapeId="7171">
      <text>
        <r>
          <rPr>
            <b/>
            <sz val="9"/>
            <color indexed="81"/>
            <rFont val="MS P ゴシック"/>
            <family val="3"/>
            <charset val="128"/>
          </rPr>
          <t>休みの職員も記載してください。</t>
        </r>
        <r>
          <rPr>
            <sz val="9"/>
            <color indexed="81"/>
            <rFont val="MS P ゴシック"/>
            <family val="3"/>
            <charset val="128"/>
          </rPr>
          <t xml:space="preserve">
休みの場合は「休み」と記載してください。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371475</xdr:colOff>
                <xdr:row>15</xdr:row>
                <xdr:rowOff>95250</xdr:rowOff>
              </from>
              <to>
                <xdr:col>47</xdr:col>
                <xdr:colOff>38100</xdr:colOff>
                <xdr:row>18</xdr:row>
                <xdr:rowOff>133350</xdr:rowOff>
              </to>
            </anchor>
          </commentPr>
        </mc:Fallback>
      </mc:AlternateContent>
    </comment>
    <comment ref="AU14" authorId="0" shapeId="7172">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50</xdr:col>
                <xdr:colOff>9525</xdr:colOff>
                <xdr:row>14</xdr:row>
                <xdr:rowOff>142875</xdr:rowOff>
              </from>
              <to>
                <xdr:col>211</xdr:col>
                <xdr:colOff>333375</xdr:colOff>
                <xdr:row>18</xdr:row>
                <xdr:rowOff>0</xdr:rowOff>
              </to>
            </anchor>
          </commentPr>
        </mc:Fallback>
      </mc:AlternateContent>
    </comment>
    <comment ref="HF14" authorId="0" shapeId="7173">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209550</xdr:colOff>
                <xdr:row>13</xdr:row>
                <xdr:rowOff>104775</xdr:rowOff>
              </from>
              <to>
                <xdr:col>217</xdr:col>
                <xdr:colOff>57150</xdr:colOff>
                <xdr:row>14</xdr:row>
                <xdr:rowOff>200025</xdr:rowOff>
              </to>
            </anchor>
          </commentPr>
        </mc:Fallback>
      </mc:AlternateContent>
    </comment>
    <comment ref="F65" authorId="0" shapeId="7174">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116</xdr:row>
                <xdr:rowOff>19050</xdr:rowOff>
              </from>
              <to>
                <xdr:col>25</xdr:col>
                <xdr:colOff>0</xdr:colOff>
                <xdr:row>117</xdr:row>
                <xdr:rowOff>161925</xdr:rowOff>
              </to>
            </anchor>
          </commentPr>
        </mc:Fallback>
      </mc:AlternateContent>
    </comment>
    <comment ref="B66" authorId="0" shapeId="7175">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5</xdr:col>
                <xdr:colOff>66675</xdr:colOff>
                <xdr:row>126</xdr:row>
                <xdr:rowOff>28575</xdr:rowOff>
              </from>
              <to>
                <xdr:col>17</xdr:col>
                <xdr:colOff>19050</xdr:colOff>
                <xdr:row>128</xdr:row>
                <xdr:rowOff>38100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authors>
    <author>宮城県</author>
  </authors>
  <commentList>
    <comment ref="CI4" authorId="0" shapeId="8193">
      <text>
        <r>
          <rPr>
            <b/>
            <sz val="9"/>
            <color indexed="81"/>
            <rFont val="MS P ゴシック"/>
            <family val="3"/>
            <charset val="128"/>
          </rPr>
          <t>本調書作成日の前週または前々週の土曜日の勤務状況について、それぞれ記入してください。
（いずれも休所日の場合は、直近の土曜日について記入してください。）</t>
        </r>
      </text>
      <mc:AlternateContent xmlns:mc="http://schemas.openxmlformats.org/markup-compatibility/2006">
        <mc:Choice Requires="v"/>
        <mc:Fallback>
          <commentPr defaultSize="0" autoFill="0" autoLine="0" textVAlign="center">
            <anchor>
              <from>
                <xdr:col>70</xdr:col>
                <xdr:colOff>0</xdr:colOff>
                <xdr:row>0</xdr:row>
                <xdr:rowOff>57150</xdr:rowOff>
              </from>
              <to>
                <xdr:col>197</xdr:col>
                <xdr:colOff>0</xdr:colOff>
                <xdr:row>2</xdr:row>
                <xdr:rowOff>76200</xdr:rowOff>
              </to>
            </anchor>
          </commentPr>
        </mc:Fallback>
      </mc:AlternateContent>
    </comment>
    <comment ref="H7" authorId="0" shapeId="8194">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190500</xdr:colOff>
                <xdr:row>3</xdr:row>
                <xdr:rowOff>9525</xdr:rowOff>
              </from>
              <to>
                <xdr:col>6</xdr:col>
                <xdr:colOff>247650</xdr:colOff>
                <xdr:row>4</xdr:row>
                <xdr:rowOff>95250</xdr:rowOff>
              </to>
            </anchor>
          </commentPr>
        </mc:Fallback>
      </mc:AlternateContent>
    </comment>
    <comment ref="G13" authorId="0" shapeId="8195">
      <text>
        <r>
          <rPr>
            <b/>
            <sz val="9"/>
            <color indexed="81"/>
            <rFont val="MS P ゴシック"/>
            <family val="3"/>
            <charset val="128"/>
          </rPr>
          <t>休み（産休、育休等含む。）の職員は省略可です。</t>
        </r>
        <r>
          <rPr>
            <sz val="9"/>
            <color indexed="81"/>
            <rFont val="MS P ゴシック"/>
            <family val="3"/>
            <charset val="128"/>
          </rPr>
          <t xml:space="preserve">
休みの職員を記載する場合は「休み」と記載してください。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361950</xdr:colOff>
                <xdr:row>15</xdr:row>
                <xdr:rowOff>38100</xdr:rowOff>
              </from>
              <to>
                <xdr:col>47</xdr:col>
                <xdr:colOff>28575</xdr:colOff>
                <xdr:row>18</xdr:row>
                <xdr:rowOff>190500</xdr:rowOff>
              </to>
            </anchor>
          </commentPr>
        </mc:Fallback>
      </mc:AlternateContent>
    </comment>
    <comment ref="AU14" authorId="0" shapeId="8196">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49</xdr:col>
                <xdr:colOff>0</xdr:colOff>
                <xdr:row>16</xdr:row>
                <xdr:rowOff>257175</xdr:rowOff>
              </from>
              <to>
                <xdr:col>211</xdr:col>
                <xdr:colOff>276225</xdr:colOff>
                <xdr:row>20</xdr:row>
                <xdr:rowOff>104775</xdr:rowOff>
              </to>
            </anchor>
          </commentPr>
        </mc:Fallback>
      </mc:AlternateContent>
    </comment>
    <comment ref="HF14" authorId="0" shapeId="8197">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38100</xdr:colOff>
                <xdr:row>13</xdr:row>
                <xdr:rowOff>247650</xdr:rowOff>
              </from>
              <to>
                <xdr:col>216</xdr:col>
                <xdr:colOff>571500</xdr:colOff>
                <xdr:row>15</xdr:row>
                <xdr:rowOff>95250</xdr:rowOff>
              </to>
            </anchor>
          </commentPr>
        </mc:Fallback>
      </mc:AlternateContent>
    </comment>
    <comment ref="B66" authorId="0" shapeId="8198">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4</xdr:col>
                <xdr:colOff>371475</xdr:colOff>
                <xdr:row>72</xdr:row>
                <xdr:rowOff>47625</xdr:rowOff>
              </from>
              <to>
                <xdr:col>15</xdr:col>
                <xdr:colOff>9525</xdr:colOff>
                <xdr:row>74</xdr:row>
                <xdr:rowOff>161925</xdr:rowOff>
              </to>
            </anchor>
          </commentPr>
        </mc:Fallback>
      </mc:AlternateContent>
    </comment>
    <comment ref="F66" authorId="0" shapeId="8199">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117</xdr:row>
                <xdr:rowOff>114300</xdr:rowOff>
              </from>
              <to>
                <xdr:col>22</xdr:col>
                <xdr:colOff>9525</xdr:colOff>
                <xdr:row>119</xdr:row>
                <xdr:rowOff>123825</xdr:rowOff>
              </to>
            </anchor>
          </commentPr>
        </mc:Fallback>
      </mc:AlternateContent>
    </comment>
  </commentList>
</comments>
</file>

<file path=xl/sharedStrings.xml><?xml version="1.0" encoding="utf-8"?>
<sst xmlns="http://purl.oclc.org/ooxml/spreadsheetml/main" count="1186" uniqueCount="721">
  <si>
    <t>※</t>
    <phoneticPr fontId="3"/>
  </si>
  <si>
    <t>）</t>
    <phoneticPr fontId="3"/>
  </si>
  <si>
    <t>①４月１日時点</t>
    <rPh sb="2" eb="3">
      <t>ガツ</t>
    </rPh>
    <rPh sb="4" eb="5">
      <t>ニチ</t>
    </rPh>
    <rPh sb="5" eb="7">
      <t>ジテン</t>
    </rPh>
    <phoneticPr fontId="3"/>
  </si>
  <si>
    <t>②本調書作成月の初日</t>
    <rPh sb="1" eb="2">
      <t>ホン</t>
    </rPh>
    <rPh sb="2" eb="3">
      <t>チョウ</t>
    </rPh>
    <rPh sb="3" eb="4">
      <t>ショ</t>
    </rPh>
    <rPh sb="4" eb="6">
      <t>サクセイ</t>
    </rPh>
    <rPh sb="6" eb="7">
      <t>ツキ</t>
    </rPh>
    <rPh sb="8" eb="10">
      <t>ショニチ</t>
    </rPh>
    <phoneticPr fontId="3"/>
  </si>
  <si>
    <t>③実配置数
（※事業専任は除く）</t>
    <rPh sb="1" eb="2">
      <t>ジツ</t>
    </rPh>
    <rPh sb="2" eb="4">
      <t>ハイチ</t>
    </rPh>
    <rPh sb="4" eb="5">
      <t>スウ</t>
    </rPh>
    <rPh sb="8" eb="10">
      <t>ジギョウ</t>
    </rPh>
    <rPh sb="10" eb="12">
      <t>センニン</t>
    </rPh>
    <rPh sb="13" eb="14">
      <t>ノゾ</t>
    </rPh>
    <phoneticPr fontId="3"/>
  </si>
  <si>
    <t>時間帯</t>
    <rPh sb="0" eb="3">
      <t>ジカンタイ</t>
    </rPh>
    <phoneticPr fontId="3"/>
  </si>
  <si>
    <t>日課表</t>
    <rPh sb="0" eb="2">
      <t>ニッカ</t>
    </rPh>
    <rPh sb="2" eb="3">
      <t>ヒョウ</t>
    </rPh>
    <phoneticPr fontId="3"/>
  </si>
  <si>
    <t>施設長</t>
    <rPh sb="0" eb="2">
      <t>シセツ</t>
    </rPh>
    <rPh sb="2" eb="3">
      <t>チョウ</t>
    </rPh>
    <phoneticPr fontId="3"/>
  </si>
  <si>
    <t>氏名</t>
    <rPh sb="0" eb="2">
      <t>シメイ</t>
    </rPh>
    <phoneticPr fontId="3"/>
  </si>
  <si>
    <t>その他</t>
    <rPh sb="2" eb="3">
      <t>タ</t>
    </rPh>
    <phoneticPr fontId="3"/>
  </si>
  <si>
    <t>日</t>
    <rPh sb="0" eb="1">
      <t>ニチ</t>
    </rPh>
    <phoneticPr fontId="3"/>
  </si>
  <si>
    <t>職種</t>
    <rPh sb="0" eb="2">
      <t>ショクシュ</t>
    </rPh>
    <phoneticPr fontId="3"/>
  </si>
  <si>
    <t>栄養士</t>
    <rPh sb="0" eb="3">
      <t>エイヨウシ</t>
    </rPh>
    <phoneticPr fontId="3"/>
  </si>
  <si>
    <t>事務員</t>
    <rPh sb="0" eb="3">
      <t>ジムイン</t>
    </rPh>
    <phoneticPr fontId="3"/>
  </si>
  <si>
    <t>用務員</t>
    <rPh sb="0" eb="3">
      <t>ヨウムイン</t>
    </rPh>
    <phoneticPr fontId="3"/>
  </si>
  <si>
    <t>非常勤</t>
    <rPh sb="0" eb="3">
      <t>ヒジョウキン</t>
    </rPh>
    <phoneticPr fontId="3"/>
  </si>
  <si>
    <t>ＴＥＬ</t>
    <phoneticPr fontId="3"/>
  </si>
  <si>
    <t>ＦＡＸ</t>
    <phoneticPr fontId="3"/>
  </si>
  <si>
    <t>所在地</t>
    <rPh sb="0" eb="3">
      <t>ショザイチ</t>
    </rPh>
    <phoneticPr fontId="3"/>
  </si>
  <si>
    <t>設置主体</t>
    <rPh sb="0" eb="2">
      <t>セッチ</t>
    </rPh>
    <rPh sb="2" eb="4">
      <t>シュタイ</t>
    </rPh>
    <phoneticPr fontId="3"/>
  </si>
  <si>
    <t>施設認可年月日</t>
    <rPh sb="0" eb="2">
      <t>シセツ</t>
    </rPh>
    <rPh sb="2" eb="4">
      <t>ニンカ</t>
    </rPh>
    <rPh sb="4" eb="7">
      <t>ネンガッピ</t>
    </rPh>
    <phoneticPr fontId="3"/>
  </si>
  <si>
    <t>法人認可年月日</t>
    <rPh sb="0" eb="2">
      <t>ホウジン</t>
    </rPh>
    <rPh sb="2" eb="4">
      <t>ニンカ</t>
    </rPh>
    <rPh sb="4" eb="7">
      <t>ネンガッピ</t>
    </rPh>
    <phoneticPr fontId="3"/>
  </si>
  <si>
    <t>人</t>
    <rPh sb="0" eb="1">
      <t>ニン</t>
    </rPh>
    <phoneticPr fontId="3"/>
  </si>
  <si>
    <t>運営主体</t>
    <rPh sb="0" eb="2">
      <t>ウンエイ</t>
    </rPh>
    <rPh sb="2" eb="4">
      <t>シュタイ</t>
    </rPh>
    <phoneticPr fontId="3"/>
  </si>
  <si>
    <t>〒</t>
    <phoneticPr fontId="3"/>
  </si>
  <si>
    <t>平日</t>
    <rPh sb="0" eb="2">
      <t>ヘイジツ</t>
    </rPh>
    <phoneticPr fontId="3"/>
  </si>
  <si>
    <t>土曜日</t>
    <rPh sb="0" eb="3">
      <t>ドヨウビ</t>
    </rPh>
    <phoneticPr fontId="3"/>
  </si>
  <si>
    <t>早朝</t>
    <rPh sb="0" eb="2">
      <t>ソウチョウ</t>
    </rPh>
    <phoneticPr fontId="3"/>
  </si>
  <si>
    <t>夕方</t>
    <rPh sb="0" eb="2">
      <t>ユウガタ</t>
    </rPh>
    <phoneticPr fontId="3"/>
  </si>
  <si>
    <t>～</t>
    <phoneticPr fontId="3"/>
  </si>
  <si>
    <t>区分</t>
    <rPh sb="0" eb="2">
      <t>クブン</t>
    </rPh>
    <phoneticPr fontId="3"/>
  </si>
  <si>
    <t>記載年月日　：</t>
    <rPh sb="0" eb="2">
      <t>キサイ</t>
    </rPh>
    <rPh sb="2" eb="5">
      <t>ネンガッピ</t>
    </rPh>
    <phoneticPr fontId="3"/>
  </si>
  <si>
    <t>－</t>
    <phoneticPr fontId="3"/>
  </si>
  <si>
    <t>前年度</t>
    <rPh sb="0" eb="3">
      <t>ゼンネンド</t>
    </rPh>
    <phoneticPr fontId="3"/>
  </si>
  <si>
    <t>前々年度</t>
    <rPh sb="0" eb="2">
      <t>ゼンゼン</t>
    </rPh>
    <rPh sb="2" eb="4">
      <t>ネンド</t>
    </rPh>
    <phoneticPr fontId="3"/>
  </si>
  <si>
    <t>理由等</t>
    <rPh sb="0" eb="3">
      <t>リユウトウ</t>
    </rPh>
    <phoneticPr fontId="3"/>
  </si>
  <si>
    <t>→</t>
    <phoneticPr fontId="3"/>
  </si>
  <si>
    <t>児童数</t>
    <rPh sb="0" eb="2">
      <t>ジドウ</t>
    </rPh>
    <rPh sb="2" eb="3">
      <t>スウ</t>
    </rPh>
    <phoneticPr fontId="3"/>
  </si>
  <si>
    <t>乳児</t>
    <rPh sb="0" eb="2">
      <t>ニュウジ</t>
    </rPh>
    <phoneticPr fontId="3"/>
  </si>
  <si>
    <t>１・2歳児</t>
    <rPh sb="3" eb="4">
      <t>サイ</t>
    </rPh>
    <rPh sb="4" eb="5">
      <t>ジ</t>
    </rPh>
    <phoneticPr fontId="3"/>
  </si>
  <si>
    <t>3歳児</t>
    <rPh sb="1" eb="2">
      <t>サイ</t>
    </rPh>
    <rPh sb="2" eb="3">
      <t>ジ</t>
    </rPh>
    <phoneticPr fontId="3"/>
  </si>
  <si>
    <t>4歳以上児</t>
    <rPh sb="1" eb="2">
      <t>サイ</t>
    </rPh>
    <rPh sb="2" eb="4">
      <t>イジョウ</t>
    </rPh>
    <rPh sb="4" eb="5">
      <t>ジ</t>
    </rPh>
    <phoneticPr fontId="3"/>
  </si>
  <si>
    <t>調理室</t>
    <rPh sb="0" eb="3">
      <t>チョウリシツ</t>
    </rPh>
    <phoneticPr fontId="3"/>
  </si>
  <si>
    <t>便所</t>
    <rPh sb="0" eb="2">
      <t>ベンジョ</t>
    </rPh>
    <phoneticPr fontId="3"/>
  </si>
  <si>
    <t>人÷２０</t>
    <rPh sb="0" eb="1">
      <t>ニン</t>
    </rPh>
    <phoneticPr fontId="3"/>
  </si>
  <si>
    <t>人÷３０</t>
    <rPh sb="0" eb="1">
      <t>ニン</t>
    </rPh>
    <phoneticPr fontId="3"/>
  </si>
  <si>
    <t>人÷ ３</t>
    <rPh sb="0" eb="1">
      <t>ニン</t>
    </rPh>
    <phoneticPr fontId="3"/>
  </si>
  <si>
    <t>人÷ ６</t>
    <rPh sb="0" eb="1">
      <t>ニン</t>
    </rPh>
    <phoneticPr fontId="3"/>
  </si>
  <si>
    <t>人</t>
    <rPh sb="0" eb="1">
      <t>ヒト</t>
    </rPh>
    <phoneticPr fontId="3"/>
  </si>
  <si>
    <t>=</t>
    <phoneticPr fontId="3"/>
  </si>
  <si>
    <t>（端数処理）</t>
    <rPh sb="1" eb="3">
      <t>ハスウ</t>
    </rPh>
    <rPh sb="3" eb="5">
      <t>ショリ</t>
    </rPh>
    <phoneticPr fontId="3"/>
  </si>
  <si>
    <t>必要配置数</t>
    <rPh sb="0" eb="2">
      <t>ヒツヨウ</t>
    </rPh>
    <rPh sb="2" eb="4">
      <t>ハイチ</t>
    </rPh>
    <rPh sb="4" eb="5">
      <t>スウ</t>
    </rPh>
    <phoneticPr fontId="3"/>
  </si>
  <si>
    <t>合計</t>
    <rPh sb="0" eb="2">
      <t>ゴウケイ</t>
    </rPh>
    <phoneticPr fontId="3"/>
  </si>
  <si>
    <t>№</t>
    <phoneticPr fontId="3"/>
  </si>
  <si>
    <t>（年月日）</t>
    <rPh sb="1" eb="2">
      <t>ネン</t>
    </rPh>
    <rPh sb="2" eb="3">
      <t>ガツ</t>
    </rPh>
    <rPh sb="3" eb="4">
      <t>ニチ</t>
    </rPh>
    <phoneticPr fontId="3"/>
  </si>
  <si>
    <t>採用・
退職の別</t>
    <rPh sb="0" eb="2">
      <t>サイヨウ</t>
    </rPh>
    <rPh sb="4" eb="6">
      <t>タイショク</t>
    </rPh>
    <rPh sb="7" eb="8">
      <t>ベツ</t>
    </rPh>
    <phoneticPr fontId="3"/>
  </si>
  <si>
    <t>在所率</t>
    <rPh sb="0" eb="2">
      <t>ザイショ</t>
    </rPh>
    <rPh sb="2" eb="3">
      <t>リツ</t>
    </rPh>
    <phoneticPr fontId="3"/>
  </si>
  <si>
    <t>在所人員</t>
    <rPh sb="0" eb="2">
      <t>ザイショ</t>
    </rPh>
    <rPh sb="2" eb="4">
      <t>ジンイン</t>
    </rPh>
    <phoneticPr fontId="3"/>
  </si>
  <si>
    <t>在所人員の合計</t>
    <rPh sb="0" eb="2">
      <t>ザイショ</t>
    </rPh>
    <rPh sb="2" eb="4">
      <t>ジンイン</t>
    </rPh>
    <rPh sb="5" eb="7">
      <t>ゴウケイ</t>
    </rPh>
    <phoneticPr fontId="3"/>
  </si>
  <si>
    <t>定員の合計</t>
    <rPh sb="0" eb="2">
      <t>テイイン</t>
    </rPh>
    <rPh sb="3" eb="5">
      <t>ゴウケイ</t>
    </rPh>
    <phoneticPr fontId="3"/>
  </si>
  <si>
    <t>平均在所率</t>
    <rPh sb="0" eb="2">
      <t>ヘイキン</t>
    </rPh>
    <rPh sb="2" eb="4">
      <t>ザイショ</t>
    </rPh>
    <rPh sb="4" eb="5">
      <t>リツ</t>
    </rPh>
    <phoneticPr fontId="3"/>
  </si>
  <si>
    <t>（ａ）</t>
    <phoneticPr fontId="3"/>
  </si>
  <si>
    <t>（ｂ）</t>
    <phoneticPr fontId="3"/>
  </si>
  <si>
    <t>（ａ／ｂ）</t>
    <phoneticPr fontId="3"/>
  </si>
  <si>
    <t>％</t>
    <phoneticPr fontId="3"/>
  </si>
  <si>
    <t>（事前調書提出月まで）</t>
    <rPh sb="1" eb="3">
      <t>ジゼン</t>
    </rPh>
    <rPh sb="3" eb="5">
      <t>チョウショ</t>
    </rPh>
    <rPh sb="5" eb="7">
      <t>テイシュツ</t>
    </rPh>
    <rPh sb="7" eb="8">
      <t>ツキ</t>
    </rPh>
    <phoneticPr fontId="3"/>
  </si>
  <si>
    <t>参考（当該年度）</t>
    <rPh sb="0" eb="2">
      <t>サンコウ</t>
    </rPh>
    <rPh sb="3" eb="5">
      <t>トウガイ</t>
    </rPh>
    <rPh sb="5" eb="7">
      <t>ネンド</t>
    </rPh>
    <phoneticPr fontId="3"/>
  </si>
  <si>
    <t>調理員</t>
    <rPh sb="0" eb="1">
      <t>チョウ</t>
    </rPh>
    <rPh sb="1" eb="2">
      <t>リ</t>
    </rPh>
    <rPh sb="2" eb="3">
      <t>イン</t>
    </rPh>
    <phoneticPr fontId="3"/>
  </si>
  <si>
    <t>合　　　　計</t>
    <rPh sb="0" eb="1">
      <t>ゴウ</t>
    </rPh>
    <rPh sb="5" eb="6">
      <t>ケイ</t>
    </rPh>
    <phoneticPr fontId="3"/>
  </si>
  <si>
    <t>常勤</t>
    <rPh sb="0" eb="1">
      <t>ジョウ</t>
    </rPh>
    <phoneticPr fontId="3"/>
  </si>
  <si>
    <t>（短時間）</t>
    <rPh sb="1" eb="4">
      <t>タンジカン</t>
    </rPh>
    <phoneticPr fontId="3"/>
  </si>
  <si>
    <t>常勤　（人）</t>
    <rPh sb="0" eb="1">
      <t>ツネ</t>
    </rPh>
    <rPh sb="4" eb="5">
      <t>ニン</t>
    </rPh>
    <phoneticPr fontId="3"/>
  </si>
  <si>
    <t>非常勤　（人）</t>
    <rPh sb="0" eb="3">
      <t>ヒジョウキン</t>
    </rPh>
    <rPh sb="5" eb="6">
      <t>ニン</t>
    </rPh>
    <phoneticPr fontId="3"/>
  </si>
  <si>
    <t>現　員
（　月　　日）</t>
    <rPh sb="0" eb="1">
      <t>ゲン</t>
    </rPh>
    <rPh sb="2" eb="3">
      <t>イン</t>
    </rPh>
    <rPh sb="6" eb="7">
      <t>ガツ</t>
    </rPh>
    <rPh sb="9" eb="10">
      <t>ニチ</t>
    </rPh>
    <phoneticPr fontId="3"/>
  </si>
  <si>
    <t>②氏名</t>
    <rPh sb="1" eb="3">
      <t>シメイ</t>
    </rPh>
    <phoneticPr fontId="3"/>
  </si>
  <si>
    <t>年</t>
    <rPh sb="0" eb="1">
      <t>ネン</t>
    </rPh>
    <phoneticPr fontId="3"/>
  </si>
  <si>
    <t>月</t>
    <rPh sb="0" eb="1">
      <t>ガツ</t>
    </rPh>
    <phoneticPr fontId="3"/>
  </si>
  <si>
    <t>３　　職 員 配 置 の 状 況</t>
    <rPh sb="3" eb="4">
      <t>ショク</t>
    </rPh>
    <rPh sb="5" eb="6">
      <t>イン</t>
    </rPh>
    <rPh sb="7" eb="8">
      <t>ハイ</t>
    </rPh>
    <rPh sb="9" eb="10">
      <t>オ</t>
    </rPh>
    <rPh sb="13" eb="14">
      <t>ジョウ</t>
    </rPh>
    <rPh sb="15" eb="16">
      <t>キョウ</t>
    </rPh>
    <phoneticPr fontId="3"/>
  </si>
  <si>
    <t>2　　定員の状況</t>
    <rPh sb="3" eb="4">
      <t>サダ</t>
    </rPh>
    <rPh sb="4" eb="5">
      <t>イン</t>
    </rPh>
    <rPh sb="6" eb="7">
      <t>ジョウ</t>
    </rPh>
    <rPh sb="7" eb="8">
      <t>キョウ</t>
    </rPh>
    <phoneticPr fontId="3"/>
  </si>
  <si>
    <t>＜５＞</t>
    <phoneticPr fontId="3"/>
  </si>
  <si>
    <t>＜４＞</t>
    <phoneticPr fontId="3"/>
  </si>
  <si>
    <t>＜２＞</t>
    <phoneticPr fontId="3"/>
  </si>
  <si>
    <t>＜１＞</t>
    <phoneticPr fontId="3"/>
  </si>
  <si>
    <t>4　　居室別の面積及び職員配置状況</t>
    <rPh sb="3" eb="5">
      <t>キョシツ</t>
    </rPh>
    <rPh sb="5" eb="6">
      <t>ベツ</t>
    </rPh>
    <rPh sb="7" eb="9">
      <t>メンセキ</t>
    </rPh>
    <rPh sb="9" eb="10">
      <t>オヨ</t>
    </rPh>
    <rPh sb="11" eb="13">
      <t>ショクイン</t>
    </rPh>
    <rPh sb="13" eb="15">
      <t>ハイチ</t>
    </rPh>
    <rPh sb="15" eb="17">
      <t>ジョウキョウ</t>
    </rPh>
    <phoneticPr fontId="3"/>
  </si>
  <si>
    <t>メールアドレス</t>
    <phoneticPr fontId="3"/>
  </si>
  <si>
    <t>　　　　　　　　　　　　　　　　　　　監　査　事　前　資　料　　　　　　　　　　　　　</t>
    <rPh sb="19" eb="20">
      <t>カン</t>
    </rPh>
    <rPh sb="21" eb="22">
      <t>サ</t>
    </rPh>
    <rPh sb="23" eb="24">
      <t>ジ</t>
    </rPh>
    <rPh sb="25" eb="26">
      <t>マエ</t>
    </rPh>
    <rPh sb="27" eb="28">
      <t>シ</t>
    </rPh>
    <rPh sb="29" eb="30">
      <t>リョウ</t>
    </rPh>
    <phoneticPr fontId="3"/>
  </si>
  <si>
    <t>〔常勤換算値＝常勤以外の保育士の１か月の勤務時間の計÷就業規則等による常勤保育士の１か月勤務時間数〕</t>
  </si>
  <si>
    <t>最低基準の
必要配置数</t>
    <rPh sb="0" eb="2">
      <t>サイテイ</t>
    </rPh>
    <rPh sb="2" eb="4">
      <t>キジュン</t>
    </rPh>
    <rPh sb="6" eb="8">
      <t>ヒツヨウ</t>
    </rPh>
    <rPh sb="8" eb="10">
      <t>ハイチ</t>
    </rPh>
    <rPh sb="10" eb="11">
      <t>スウ</t>
    </rPh>
    <phoneticPr fontId="3"/>
  </si>
  <si>
    <t>時間帯別人数</t>
    <rPh sb="0" eb="3">
      <t>ジカンタイ</t>
    </rPh>
    <rPh sb="3" eb="4">
      <t>ベツ</t>
    </rPh>
    <rPh sb="4" eb="6">
      <t>ニンズウ</t>
    </rPh>
    <phoneticPr fontId="3"/>
  </si>
  <si>
    <t>利用定員</t>
    <rPh sb="0" eb="2">
      <t>リヨウ</t>
    </rPh>
    <rPh sb="2" eb="4">
      <t>テイイン</t>
    </rPh>
    <phoneticPr fontId="3"/>
  </si>
  <si>
    <t>保育標準時間</t>
    <rPh sb="0" eb="2">
      <t>ホイク</t>
    </rPh>
    <rPh sb="2" eb="4">
      <t>ヒョウジュン</t>
    </rPh>
    <rPh sb="4" eb="6">
      <t>ジカン</t>
    </rPh>
    <phoneticPr fontId="3"/>
  </si>
  <si>
    <t>令和</t>
    <rPh sb="0" eb="2">
      <t>レイワ</t>
    </rPh>
    <phoneticPr fontId="3"/>
  </si>
  <si>
    <t>人÷２５</t>
    <rPh sb="0" eb="1">
      <t>ニン</t>
    </rPh>
    <phoneticPr fontId="3"/>
  </si>
  <si>
    <t>＜３－２＞</t>
    <phoneticPr fontId="3"/>
  </si>
  <si>
    <t>00</t>
    <phoneticPr fontId="3"/>
  </si>
  <si>
    <t>05</t>
    <phoneticPr fontId="3"/>
  </si>
  <si>
    <t>時</t>
    <rPh sb="0" eb="1">
      <t>ジ</t>
    </rPh>
    <phoneticPr fontId="3"/>
  </si>
  <si>
    <t>分</t>
    <rPh sb="0" eb="1">
      <t>フン</t>
    </rPh>
    <phoneticPr fontId="3"/>
  </si>
  <si>
    <t>他施設との　　　共同保育</t>
    <rPh sb="0" eb="3">
      <t>タシセツ</t>
    </rPh>
    <rPh sb="8" eb="12">
      <t>キョウドウホイク</t>
    </rPh>
    <phoneticPr fontId="3"/>
  </si>
  <si>
    <t>○○保育園</t>
    <rPh sb="2" eb="5">
      <t>ホイクエン</t>
    </rPh>
    <phoneticPr fontId="3"/>
  </si>
  <si>
    <t>昭和</t>
    <rPh sb="0" eb="2">
      <t>ショウワ</t>
    </rPh>
    <phoneticPr fontId="3"/>
  </si>
  <si>
    <t>平成</t>
    <rPh sb="0" eb="2">
      <t>ヘイセイ</t>
    </rPh>
    <phoneticPr fontId="3"/>
  </si>
  <si>
    <t>年号</t>
    <rPh sb="0" eb="2">
      <t>ネンゴウ</t>
    </rPh>
    <phoneticPr fontId="3"/>
  </si>
  <si>
    <t>月</t>
    <rPh sb="0" eb="1">
      <t>ツキ</t>
    </rPh>
    <phoneticPr fontId="3"/>
  </si>
  <si>
    <t>日</t>
    <rPh sb="0" eb="1">
      <t>ヒ</t>
    </rPh>
    <phoneticPr fontId="3"/>
  </si>
  <si>
    <t>【施設名】</t>
    <rPh sb="1" eb="4">
      <t>シセツメイ</t>
    </rPh>
    <phoneticPr fontId="3"/>
  </si>
  <si>
    <t xml:space="preserve">令和 </t>
    <rPh sb="0" eb="2">
      <t>レイワ</t>
    </rPh>
    <phoneticPr fontId="3"/>
  </si>
  <si>
    <t>採用</t>
    <rPh sb="0" eb="2">
      <t>サイヨウ</t>
    </rPh>
    <phoneticPr fontId="3"/>
  </si>
  <si>
    <t>退職</t>
    <rPh sb="0" eb="2">
      <t>タイショク</t>
    </rPh>
    <phoneticPr fontId="3"/>
  </si>
  <si>
    <t>正規</t>
    <rPh sb="0" eb="2">
      <t>セイキ</t>
    </rPh>
    <phoneticPr fontId="3"/>
  </si>
  <si>
    <t>非正規</t>
    <rPh sb="0" eb="3">
      <t>ヒセイキ</t>
    </rPh>
    <phoneticPr fontId="3"/>
  </si>
  <si>
    <t>有</t>
    <rPh sb="0" eb="1">
      <t>ユウ</t>
    </rPh>
    <phoneticPr fontId="3"/>
  </si>
  <si>
    <t>無</t>
    <rPh sb="0" eb="1">
      <t>ム</t>
    </rPh>
    <phoneticPr fontId="3"/>
  </si>
  <si>
    <t>（令和</t>
    <rPh sb="1" eb="3">
      <t>レイワ</t>
    </rPh>
    <phoneticPr fontId="3"/>
  </si>
  <si>
    <t>年数</t>
    <rPh sb="0" eb="2">
      <t>ネンスウ</t>
    </rPh>
    <phoneticPr fontId="3"/>
  </si>
  <si>
    <t>人÷１５</t>
    <rPh sb="0" eb="1">
      <t>ニン</t>
    </rPh>
    <phoneticPr fontId="3"/>
  </si>
  <si>
    <t>０歳児</t>
    <rPh sb="1" eb="3">
      <t>サイジ</t>
    </rPh>
    <phoneticPr fontId="3"/>
  </si>
  <si>
    <t>（１人加配）</t>
  </si>
  <si>
    <t>（1人加配）</t>
  </si>
  <si>
    <t>〇</t>
    <phoneticPr fontId="3"/>
  </si>
  <si>
    <t>×</t>
    <phoneticPr fontId="3"/>
  </si>
  <si>
    <t>保育標準時間の子どもを受け入れているか</t>
    <rPh sb="0" eb="2">
      <t>ホイク</t>
    </rPh>
    <rPh sb="2" eb="4">
      <t>ヒョウジュン</t>
    </rPh>
    <rPh sb="4" eb="6">
      <t>ジカン</t>
    </rPh>
    <rPh sb="7" eb="8">
      <t>コ</t>
    </rPh>
    <rPh sb="11" eb="12">
      <t>ウ</t>
    </rPh>
    <rPh sb="13" eb="14">
      <t>イ</t>
    </rPh>
    <phoneticPr fontId="3"/>
  </si>
  <si>
    <t>年齢</t>
    <rPh sb="0" eb="2">
      <t>ネンレイ</t>
    </rPh>
    <phoneticPr fontId="3"/>
  </si>
  <si>
    <t>0歳</t>
    <rPh sb="1" eb="2">
      <t>サイ</t>
    </rPh>
    <phoneticPr fontId="3"/>
  </si>
  <si>
    <t>1歳</t>
    <rPh sb="1" eb="2">
      <t>サイ</t>
    </rPh>
    <phoneticPr fontId="3"/>
  </si>
  <si>
    <t>2歳</t>
    <rPh sb="1" eb="2">
      <t>サイ</t>
    </rPh>
    <phoneticPr fontId="3"/>
  </si>
  <si>
    <t>3歳</t>
    <rPh sb="1" eb="2">
      <t>サイ</t>
    </rPh>
    <phoneticPr fontId="3"/>
  </si>
  <si>
    <t>4歳</t>
    <rPh sb="1" eb="2">
      <t>サイ</t>
    </rPh>
    <phoneticPr fontId="3"/>
  </si>
  <si>
    <t>5歳</t>
    <rPh sb="1" eb="2">
      <t>サイ</t>
    </rPh>
    <phoneticPr fontId="3"/>
  </si>
  <si>
    <t>人</t>
  </si>
  <si>
    <t>例</t>
    <rPh sb="0" eb="1">
      <t>レイ</t>
    </rPh>
    <phoneticPr fontId="3"/>
  </si>
  <si>
    <t>高卒</t>
    <rPh sb="0" eb="2">
      <t>コウソツ</t>
    </rPh>
    <phoneticPr fontId="3"/>
  </si>
  <si>
    <t>施設長</t>
    <rPh sb="0" eb="3">
      <t>シセツチョウ</t>
    </rPh>
    <phoneticPr fontId="3"/>
  </si>
  <si>
    <t>調理師</t>
    <rPh sb="0" eb="3">
      <t>チョウリシ</t>
    </rPh>
    <phoneticPr fontId="3"/>
  </si>
  <si>
    <t>栄養士</t>
    <rPh sb="0" eb="3">
      <t>エイヨウシ</t>
    </rPh>
    <phoneticPr fontId="3"/>
  </si>
  <si>
    <t>始業時間</t>
  </si>
  <si>
    <t>終業時間</t>
    <phoneticPr fontId="3"/>
  </si>
  <si>
    <t>総勤務時間数
（休憩時間含む）</t>
    <phoneticPr fontId="3"/>
  </si>
  <si>
    <t>６　　時間帯別勤務状況（平日）　</t>
    <rPh sb="3" eb="4">
      <t>トキ</t>
    </rPh>
    <rPh sb="4" eb="5">
      <t>アイダ</t>
    </rPh>
    <rPh sb="5" eb="6">
      <t>オビ</t>
    </rPh>
    <rPh sb="6" eb="7">
      <t>ベツ</t>
    </rPh>
    <rPh sb="7" eb="8">
      <t>ツトム</t>
    </rPh>
    <rPh sb="8" eb="9">
      <t>ツトム</t>
    </rPh>
    <rPh sb="9" eb="10">
      <t>ジョウ</t>
    </rPh>
    <rPh sb="10" eb="11">
      <t>キョウ</t>
    </rPh>
    <rPh sb="12" eb="14">
      <t>ヘイジツ</t>
    </rPh>
    <phoneticPr fontId="3"/>
  </si>
  <si>
    <t>（幼保連携型認定こども園用）</t>
    <rPh sb="1" eb="3">
      <t>ヨウホ</t>
    </rPh>
    <rPh sb="3" eb="5">
      <t>レンケイ</t>
    </rPh>
    <rPh sb="5" eb="6">
      <t>ガタ</t>
    </rPh>
    <phoneticPr fontId="3"/>
  </si>
  <si>
    <t>１　　認定こども園の概況</t>
    <rPh sb="3" eb="5">
      <t>ニンテイ</t>
    </rPh>
    <rPh sb="8" eb="9">
      <t>エン</t>
    </rPh>
    <rPh sb="10" eb="11">
      <t>オオムネ</t>
    </rPh>
    <rPh sb="11" eb="12">
      <t>イワン</t>
    </rPh>
    <phoneticPr fontId="3"/>
  </si>
  <si>
    <t>（１）認定こども園の概要</t>
    <rPh sb="3" eb="5">
      <t>ニンテイ</t>
    </rPh>
    <rPh sb="8" eb="9">
      <t>エン</t>
    </rPh>
    <rPh sb="10" eb="12">
      <t>ガイヨウ</t>
    </rPh>
    <phoneticPr fontId="3"/>
  </si>
  <si>
    <t>施設名</t>
    <rPh sb="0" eb="2">
      <t>シセツ</t>
    </rPh>
    <rPh sb="2" eb="3">
      <t>メイ</t>
    </rPh>
    <phoneticPr fontId="3"/>
  </si>
  <si>
    <t>教育標準時間</t>
    <rPh sb="0" eb="2">
      <t>キョウイク</t>
    </rPh>
    <rPh sb="2" eb="4">
      <t>ヒョウジュン</t>
    </rPh>
    <rPh sb="4" eb="6">
      <t>ジカン</t>
    </rPh>
    <phoneticPr fontId="3"/>
  </si>
  <si>
    <t>一時預かり
時間</t>
    <rPh sb="0" eb="2">
      <t>イチジ</t>
    </rPh>
    <rPh sb="2" eb="3">
      <t>アズ</t>
    </rPh>
    <rPh sb="6" eb="8">
      <t>ジカン</t>
    </rPh>
    <phoneticPr fontId="3"/>
  </si>
  <si>
    <t>延長保育
時間</t>
    <rPh sb="0" eb="4">
      <t>エンチョウホイク</t>
    </rPh>
    <rPh sb="5" eb="7">
      <t>ジカン</t>
    </rPh>
    <phoneticPr fontId="3"/>
  </si>
  <si>
    <t>保育短時間</t>
    <rPh sb="0" eb="2">
      <t>ホイク</t>
    </rPh>
    <rPh sb="2" eb="3">
      <t>タン</t>
    </rPh>
    <rPh sb="3" eb="5">
      <t>ジカン</t>
    </rPh>
    <phoneticPr fontId="3"/>
  </si>
  <si>
    <t>（１）認定こども園全体の職員数</t>
    <rPh sb="3" eb="5">
      <t>ニンテイ</t>
    </rPh>
    <rPh sb="8" eb="9">
      <t>エン</t>
    </rPh>
    <rPh sb="9" eb="11">
      <t>ゼンタイ</t>
    </rPh>
    <rPh sb="12" eb="15">
      <t>ショクインスウ</t>
    </rPh>
    <phoneticPr fontId="3"/>
  </si>
  <si>
    <t>園長</t>
    <rPh sb="0" eb="2">
      <t>エンチョウ</t>
    </rPh>
    <phoneticPr fontId="3"/>
  </si>
  <si>
    <t>主幹保育教諭</t>
    <rPh sb="0" eb="2">
      <t>シュカン</t>
    </rPh>
    <rPh sb="2" eb="4">
      <t>ホイク</t>
    </rPh>
    <rPh sb="4" eb="6">
      <t>キョウユ</t>
    </rPh>
    <phoneticPr fontId="3"/>
  </si>
  <si>
    <t>指導保育教諭</t>
    <rPh sb="0" eb="2">
      <t>シドウ</t>
    </rPh>
    <rPh sb="2" eb="4">
      <t>ホイク</t>
    </rPh>
    <rPh sb="4" eb="6">
      <t>キョウユ</t>
    </rPh>
    <phoneticPr fontId="3"/>
  </si>
  <si>
    <t>保育教諭</t>
    <rPh sb="0" eb="2">
      <t>ホイク</t>
    </rPh>
    <rPh sb="2" eb="4">
      <t>キョウユ</t>
    </rPh>
    <phoneticPr fontId="3"/>
  </si>
  <si>
    <t>助保育教諭</t>
    <rPh sb="0" eb="1">
      <t>ジョ</t>
    </rPh>
    <rPh sb="1" eb="3">
      <t>ホイク</t>
    </rPh>
    <rPh sb="3" eb="5">
      <t>キョウユ</t>
    </rPh>
    <phoneticPr fontId="3"/>
  </si>
  <si>
    <t>講師</t>
    <rPh sb="0" eb="2">
      <t>コウシ</t>
    </rPh>
    <phoneticPr fontId="3"/>
  </si>
  <si>
    <t>人</t>
    <rPh sb="0" eb="1">
      <t>ニン</t>
    </rPh>
    <phoneticPr fontId="3"/>
  </si>
  <si>
    <t>（90人以下１人加配）</t>
  </si>
  <si>
    <t>（90人以下１人加配）</t>
    <rPh sb="3" eb="6">
      <t>ニンイカ</t>
    </rPh>
    <phoneticPr fontId="3"/>
  </si>
  <si>
    <t>２・３号の定員</t>
    <phoneticPr fontId="3"/>
  </si>
  <si>
    <t>無</t>
    <rPh sb="0" eb="1">
      <t>ナシ</t>
    </rPh>
    <phoneticPr fontId="3"/>
  </si>
  <si>
    <t>保幼併有</t>
    <rPh sb="0" eb="1">
      <t>ホ</t>
    </rPh>
    <rPh sb="1" eb="2">
      <t>ヨウ</t>
    </rPh>
    <rPh sb="2" eb="4">
      <t>ヘイユウ</t>
    </rPh>
    <phoneticPr fontId="3"/>
  </si>
  <si>
    <t>①小学校教諭</t>
    <rPh sb="1" eb="6">
      <t>ショウガッコウキョウユ</t>
    </rPh>
    <phoneticPr fontId="3"/>
  </si>
  <si>
    <t>②養護教諭</t>
    <rPh sb="1" eb="5">
      <t>ヨウゴキョウユ</t>
    </rPh>
    <phoneticPr fontId="3"/>
  </si>
  <si>
    <t>③従事経験</t>
    <rPh sb="1" eb="3">
      <t>ジュウジ</t>
    </rPh>
    <rPh sb="3" eb="5">
      <t>ケイケン</t>
    </rPh>
    <phoneticPr fontId="3"/>
  </si>
  <si>
    <t>④家庭的保育者</t>
    <rPh sb="1" eb="7">
      <t>カテイテキホイクシャ</t>
    </rPh>
    <phoneticPr fontId="3"/>
  </si>
  <si>
    <t>⑤支援員研修</t>
    <rPh sb="1" eb="6">
      <t>シエンインケンシュウ</t>
    </rPh>
    <phoneticPr fontId="3"/>
  </si>
  <si>
    <t>備考</t>
    <rPh sb="0" eb="2">
      <t>ビコウ</t>
    </rPh>
    <phoneticPr fontId="3"/>
  </si>
  <si>
    <t>６　　時間帯別勤務状況（土曜）　</t>
    <rPh sb="3" eb="4">
      <t>トキ</t>
    </rPh>
    <rPh sb="4" eb="5">
      <t>アイダ</t>
    </rPh>
    <rPh sb="5" eb="6">
      <t>オビ</t>
    </rPh>
    <rPh sb="6" eb="7">
      <t>ベツ</t>
    </rPh>
    <rPh sb="7" eb="8">
      <t>ツトム</t>
    </rPh>
    <rPh sb="8" eb="9">
      <t>ツトム</t>
    </rPh>
    <rPh sb="9" eb="10">
      <t>ジョウ</t>
    </rPh>
    <rPh sb="10" eb="11">
      <t>キョウ</t>
    </rPh>
    <rPh sb="12" eb="14">
      <t>ドヨウ</t>
    </rPh>
    <phoneticPr fontId="3"/>
  </si>
  <si>
    <t>〇</t>
  </si>
  <si>
    <t>幼稚園免許のみ</t>
    <rPh sb="0" eb="3">
      <t>ヨウチエン</t>
    </rPh>
    <rPh sb="3" eb="5">
      <t>メンキョ</t>
    </rPh>
    <phoneticPr fontId="3"/>
  </si>
  <si>
    <t>保育士資格のみ</t>
    <rPh sb="0" eb="3">
      <t>ホイクシ</t>
    </rPh>
    <rPh sb="3" eb="5">
      <t>シカク</t>
    </rPh>
    <phoneticPr fontId="3"/>
  </si>
  <si>
    <t>①職名等</t>
    <rPh sb="1" eb="3">
      <t>ショクメイ</t>
    </rPh>
    <rPh sb="3" eb="4">
      <t>トウ</t>
    </rPh>
    <phoneticPr fontId="3"/>
  </si>
  <si>
    <t>実施</t>
    <rPh sb="0" eb="2">
      <t>ジッシ</t>
    </rPh>
    <phoneticPr fontId="3"/>
  </si>
  <si>
    <t>【提出書類】</t>
    <rPh sb="1" eb="5">
      <t>テイシュツショルイ</t>
    </rPh>
    <phoneticPr fontId="3"/>
  </si>
  <si>
    <t>年間指導計画</t>
    <rPh sb="0" eb="2">
      <t>ネンカン</t>
    </rPh>
    <phoneticPr fontId="3"/>
  </si>
  <si>
    <t>年間行事予定表</t>
    <rPh sb="0" eb="2">
      <t>ネンカン</t>
    </rPh>
    <rPh sb="2" eb="4">
      <t>ギョウジ</t>
    </rPh>
    <rPh sb="4" eb="6">
      <t>ヨテイ</t>
    </rPh>
    <rPh sb="6" eb="7">
      <t>ヒョウ</t>
    </rPh>
    <phoneticPr fontId="3"/>
  </si>
  <si>
    <t>入園のしおり</t>
    <rPh sb="0" eb="2">
      <t>ニュウエン</t>
    </rPh>
    <phoneticPr fontId="3"/>
  </si>
  <si>
    <t>教育及び保育の内容並びに子育て支援等に関する全体的な計画</t>
    <phoneticPr fontId="3"/>
  </si>
  <si>
    <t>（２）教育・保育時間設定の状況</t>
    <rPh sb="3" eb="5">
      <t>キョウイク</t>
    </rPh>
    <rPh sb="6" eb="8">
      <t>ホイク</t>
    </rPh>
    <rPh sb="8" eb="10">
      <t>ジカン</t>
    </rPh>
    <rPh sb="10" eb="12">
      <t>セッテイ</t>
    </rPh>
    <rPh sb="13" eb="15">
      <t>ジョウキョウ</t>
    </rPh>
    <phoneticPr fontId="3"/>
  </si>
  <si>
    <t>定員の範囲内である</t>
    <phoneticPr fontId="3"/>
  </si>
  <si>
    <t>定員超過が恒常的になっている</t>
    <phoneticPr fontId="3"/>
  </si>
  <si>
    <t>定員増の準備をしている</t>
    <phoneticPr fontId="3"/>
  </si>
  <si>
    <t>定員の見直しを検討中</t>
    <phoneticPr fontId="3"/>
  </si>
  <si>
    <t>未検討</t>
    <phoneticPr fontId="3"/>
  </si>
  <si>
    <t>（3）認定こども園全体の保育教諭等の必要配置数と実配置数（旧基準）</t>
    <rPh sb="29" eb="30">
      <t>キュウ</t>
    </rPh>
    <rPh sb="30" eb="32">
      <t>キジュン</t>
    </rPh>
    <phoneticPr fontId="3"/>
  </si>
  <si>
    <t>みなし保育士</t>
    <rPh sb="3" eb="6">
      <t>ホイクシ</t>
    </rPh>
    <phoneticPr fontId="3"/>
  </si>
  <si>
    <t>〇〇　〇〇</t>
    <phoneticPr fontId="3"/>
  </si>
  <si>
    <t>〇〇組</t>
    <rPh sb="2" eb="3">
      <t>グミ</t>
    </rPh>
    <phoneticPr fontId="3"/>
  </si>
  <si>
    <t>④職務分担</t>
    <rPh sb="1" eb="3">
      <t>ショクム</t>
    </rPh>
    <rPh sb="3" eb="5">
      <t>ブンタン</t>
    </rPh>
    <phoneticPr fontId="3"/>
  </si>
  <si>
    <t>⑤　　学級
担任</t>
    <rPh sb="3" eb="5">
      <t>ガッキュウ</t>
    </rPh>
    <rPh sb="6" eb="8">
      <t>タンニン</t>
    </rPh>
    <phoneticPr fontId="3"/>
  </si>
  <si>
    <t>⑥資格の有無、
特例の該当（保育士・幼稚園ともに資格が無い場合）</t>
    <rPh sb="1" eb="3">
      <t>シカク</t>
    </rPh>
    <rPh sb="4" eb="5">
      <t>ユウ</t>
    </rPh>
    <rPh sb="5" eb="6">
      <t>ム</t>
    </rPh>
    <rPh sb="8" eb="10">
      <t>トクレイ</t>
    </rPh>
    <rPh sb="11" eb="13">
      <t>ガイトウ</t>
    </rPh>
    <rPh sb="14" eb="16">
      <t>ホイク</t>
    </rPh>
    <rPh sb="16" eb="17">
      <t>シ</t>
    </rPh>
    <rPh sb="18" eb="21">
      <t>ヨウチエン</t>
    </rPh>
    <rPh sb="24" eb="26">
      <t>シカク</t>
    </rPh>
    <rPh sb="27" eb="28">
      <t>ナ</t>
    </rPh>
    <rPh sb="29" eb="31">
      <t>バアイ</t>
    </rPh>
    <phoneticPr fontId="3"/>
  </si>
  <si>
    <t>認可定員</t>
    <rPh sb="0" eb="2">
      <t>ニンカ</t>
    </rPh>
    <rPh sb="2" eb="4">
      <t>テイイン</t>
    </rPh>
    <phoneticPr fontId="3"/>
  </si>
  <si>
    <t>（３）日祝日、年末年始以外の休所の状況（休所日がある場合のみ記入）</t>
    <rPh sb="3" eb="4">
      <t>ニチ</t>
    </rPh>
    <rPh sb="4" eb="6">
      <t>シュクジツ</t>
    </rPh>
    <rPh sb="7" eb="9">
      <t>ネンマツ</t>
    </rPh>
    <rPh sb="9" eb="11">
      <t>ネンシ</t>
    </rPh>
    <rPh sb="11" eb="13">
      <t>イガイ</t>
    </rPh>
    <rPh sb="14" eb="15">
      <t>キュウ</t>
    </rPh>
    <rPh sb="15" eb="16">
      <t>ショ</t>
    </rPh>
    <rPh sb="17" eb="19">
      <t>ジョウキョウ</t>
    </rPh>
    <rPh sb="20" eb="22">
      <t>キュウショ</t>
    </rPh>
    <rPh sb="22" eb="23">
      <t>ヒ</t>
    </rPh>
    <rPh sb="26" eb="28">
      <t>バアイ</t>
    </rPh>
    <rPh sb="30" eb="32">
      <t>キニュウ</t>
    </rPh>
    <phoneticPr fontId="3"/>
  </si>
  <si>
    <t>＜６－２＞</t>
    <phoneticPr fontId="3"/>
  </si>
  <si>
    <t>＜６－1＞</t>
    <phoneticPr fontId="3"/>
  </si>
  <si>
    <t>（２）認定こども園全体の保育教諭等の必要配置数と実配置数（新基準）　</t>
    <rPh sb="3" eb="5">
      <t>ニンテイ</t>
    </rPh>
    <rPh sb="8" eb="9">
      <t>エン</t>
    </rPh>
    <rPh sb="9" eb="11">
      <t>ゼンタイ</t>
    </rPh>
    <rPh sb="12" eb="14">
      <t>ホイク</t>
    </rPh>
    <rPh sb="14" eb="17">
      <t>キョウユトウ</t>
    </rPh>
    <rPh sb="18" eb="20">
      <t>ヒツヨウ</t>
    </rPh>
    <rPh sb="20" eb="22">
      <t>ハイチ</t>
    </rPh>
    <rPh sb="22" eb="23">
      <t>スウ</t>
    </rPh>
    <rPh sb="24" eb="25">
      <t>ジツ</t>
    </rPh>
    <rPh sb="25" eb="27">
      <t>ハイチ</t>
    </rPh>
    <rPh sb="27" eb="28">
      <t>スウ</t>
    </rPh>
    <rPh sb="29" eb="30">
      <t>シン</t>
    </rPh>
    <rPh sb="30" eb="32">
      <t>キジュン</t>
    </rPh>
    <phoneticPr fontId="3"/>
  </si>
  <si>
    <t>（90人以下１人加配）</t>
    <phoneticPr fontId="3"/>
  </si>
  <si>
    <t>嘱託医（内科又は小児科）</t>
    <rPh sb="0" eb="2">
      <t>ショクタク</t>
    </rPh>
    <rPh sb="2" eb="3">
      <t>イ</t>
    </rPh>
    <rPh sb="4" eb="6">
      <t>ナイカ</t>
    </rPh>
    <rPh sb="6" eb="7">
      <t>マタ</t>
    </rPh>
    <rPh sb="8" eb="11">
      <t>ショウニカ</t>
    </rPh>
    <phoneticPr fontId="3"/>
  </si>
  <si>
    <t>＜３－１＞</t>
    <phoneticPr fontId="3"/>
  </si>
  <si>
    <t>（１）過去２年間の平均在所率</t>
    <rPh sb="3" eb="5">
      <t>カコ</t>
    </rPh>
    <rPh sb="6" eb="8">
      <t>ネンカン</t>
    </rPh>
    <rPh sb="9" eb="11">
      <t>ヘイキン</t>
    </rPh>
    <rPh sb="11" eb="13">
      <t>ザイショ</t>
    </rPh>
    <rPh sb="13" eb="14">
      <t>リツ</t>
    </rPh>
    <phoneticPr fontId="3"/>
  </si>
  <si>
    <t>（２）定員遵守状況と定員の見直しについて</t>
    <rPh sb="3" eb="5">
      <t>テイイン</t>
    </rPh>
    <rPh sb="5" eb="7">
      <t>ジュンシュ</t>
    </rPh>
    <rPh sb="7" eb="9">
      <t>ジョウキョウ</t>
    </rPh>
    <rPh sb="10" eb="12">
      <t>テイイン</t>
    </rPh>
    <rPh sb="13" eb="14">
      <t>ミ</t>
    </rPh>
    <rPh sb="14" eb="15">
      <t>ナオ</t>
    </rPh>
    <phoneticPr fontId="3"/>
  </si>
  <si>
    <r>
      <rPr>
        <sz val="10"/>
        <color rgb="FFFF0000"/>
        <rFont val="ＭＳ Ｐ明朝"/>
        <family val="1"/>
        <charset val="128"/>
      </rPr>
      <t>保健師・</t>
    </r>
    <r>
      <rPr>
        <sz val="10"/>
        <rFont val="ＭＳ Ｐ明朝"/>
        <family val="1"/>
        <charset val="128"/>
      </rPr>
      <t>看護師</t>
    </r>
    <r>
      <rPr>
        <sz val="10"/>
        <color rgb="FFFF0000"/>
        <rFont val="ＭＳ Ｐ明朝"/>
        <family val="1"/>
        <charset val="128"/>
      </rPr>
      <t>（准看護師）</t>
    </r>
    <rPh sb="0" eb="3">
      <t>ホケンシ</t>
    </rPh>
    <rPh sb="4" eb="7">
      <t>カンゴシ</t>
    </rPh>
    <rPh sb="8" eb="12">
      <t>ジュンカンゴシ</t>
    </rPh>
    <phoneticPr fontId="3"/>
  </si>
  <si>
    <t>保育補助（無資格者）</t>
    <rPh sb="0" eb="2">
      <t>ホイク</t>
    </rPh>
    <rPh sb="2" eb="4">
      <t>ホジョ</t>
    </rPh>
    <rPh sb="5" eb="8">
      <t>ムシカク</t>
    </rPh>
    <rPh sb="8" eb="9">
      <t>シャ</t>
    </rPh>
    <phoneticPr fontId="3"/>
  </si>
  <si>
    <t>知事が認める者</t>
    <rPh sb="0" eb="2">
      <t>チジ</t>
    </rPh>
    <rPh sb="3" eb="4">
      <t>ミト</t>
    </rPh>
    <rPh sb="6" eb="7">
      <t>モノ</t>
    </rPh>
    <phoneticPr fontId="3"/>
  </si>
  <si>
    <t>事業担当職員</t>
    <rPh sb="0" eb="6">
      <t>ジギョウタントウショクイン</t>
    </rPh>
    <phoneticPr fontId="3"/>
  </si>
  <si>
    <t>養護教諭</t>
    <phoneticPr fontId="3"/>
  </si>
  <si>
    <t>小学校教諭</t>
    <phoneticPr fontId="3"/>
  </si>
  <si>
    <t>副園長・教頭</t>
    <rPh sb="0" eb="3">
      <t>フクエンチョウ</t>
    </rPh>
    <rPh sb="4" eb="6">
      <t>キョウトウ</t>
    </rPh>
    <phoneticPr fontId="3"/>
  </si>
  <si>
    <t>構造等</t>
    <rPh sb="0" eb="2">
      <t>コウゾウ</t>
    </rPh>
    <rPh sb="2" eb="3">
      <t>トウ</t>
    </rPh>
    <phoneticPr fontId="3"/>
  </si>
  <si>
    <t>室名</t>
    <rPh sb="0" eb="1">
      <t>シツ</t>
    </rPh>
    <rPh sb="1" eb="2">
      <t>メイ</t>
    </rPh>
    <phoneticPr fontId="3"/>
  </si>
  <si>
    <r>
      <t xml:space="preserve">有効面積
</t>
    </r>
    <r>
      <rPr>
        <b/>
        <sz val="10.5"/>
        <color rgb="FFFF0000"/>
        <rFont val="ＭＳ Ｐゴシック"/>
        <family val="3"/>
        <charset val="128"/>
        <scheme val="minor"/>
      </rPr>
      <t>（小数点以下第２位まで記載してください。）</t>
    </r>
    <rPh sb="0" eb="2">
      <t>ユウコウ</t>
    </rPh>
    <rPh sb="2" eb="4">
      <t>メンセキ</t>
    </rPh>
    <rPh sb="6" eb="12">
      <t>ショウスウテンイカダイ</t>
    </rPh>
    <rPh sb="13" eb="14">
      <t>イ</t>
    </rPh>
    <rPh sb="16" eb="18">
      <t>キサイ</t>
    </rPh>
    <phoneticPr fontId="3"/>
  </si>
  <si>
    <t>最低基準面積の計算等</t>
    <rPh sb="0" eb="2">
      <t>サイテイ</t>
    </rPh>
    <rPh sb="2" eb="4">
      <t>キジュン</t>
    </rPh>
    <rPh sb="4" eb="6">
      <t>メンセキ</t>
    </rPh>
    <rPh sb="7" eb="9">
      <t>ケイサン</t>
    </rPh>
    <rPh sb="9" eb="10">
      <t>トウ</t>
    </rPh>
    <phoneticPr fontId="3"/>
  </si>
  <si>
    <r>
      <t xml:space="preserve">保育室等の名称
</t>
    </r>
    <r>
      <rPr>
        <b/>
        <sz val="11"/>
        <color rgb="FFFF0000"/>
        <rFont val="ＭＳ Ｐゴシック"/>
        <family val="3"/>
        <charset val="128"/>
      </rPr>
      <t>（図面上の名称に合わせて記載してください。）</t>
    </r>
    <rPh sb="0" eb="3">
      <t>ホイクシツ</t>
    </rPh>
    <rPh sb="3" eb="4">
      <t>トウ</t>
    </rPh>
    <rPh sb="5" eb="7">
      <t>メイショウ</t>
    </rPh>
    <rPh sb="9" eb="11">
      <t>ズメン</t>
    </rPh>
    <rPh sb="11" eb="12">
      <t>ジョウ</t>
    </rPh>
    <rPh sb="13" eb="15">
      <t>メイショウ</t>
    </rPh>
    <rPh sb="16" eb="17">
      <t>ア</t>
    </rPh>
    <rPh sb="20" eb="22">
      <t>キサイ</t>
    </rPh>
    <phoneticPr fontId="3"/>
  </si>
  <si>
    <t>その部屋で保育する乳幼児数</t>
    <rPh sb="2" eb="4">
      <t>ヘヤ</t>
    </rPh>
    <rPh sb="5" eb="7">
      <t>ホイク</t>
    </rPh>
    <rPh sb="9" eb="12">
      <t>ニュウヨウジ</t>
    </rPh>
    <rPh sb="12" eb="13">
      <t>スウ</t>
    </rPh>
    <phoneticPr fontId="3"/>
  </si>
  <si>
    <t>１歳児</t>
    <rPh sb="1" eb="3">
      <t>サイジ</t>
    </rPh>
    <phoneticPr fontId="3"/>
  </si>
  <si>
    <t>２歳児</t>
    <rPh sb="1" eb="3">
      <t>サイジ</t>
    </rPh>
    <phoneticPr fontId="3"/>
  </si>
  <si>
    <t>３歳児</t>
    <rPh sb="1" eb="3">
      <t>サイジ</t>
    </rPh>
    <phoneticPr fontId="3"/>
  </si>
  <si>
    <t>４歳児</t>
    <rPh sb="1" eb="3">
      <t>サイジ</t>
    </rPh>
    <phoneticPr fontId="3"/>
  </si>
  <si>
    <t>５歳児</t>
    <rPh sb="1" eb="3">
      <t>サイジ</t>
    </rPh>
    <phoneticPr fontId="3"/>
  </si>
  <si>
    <t>合　　　計</t>
    <rPh sb="0" eb="1">
      <t>ゴウ</t>
    </rPh>
    <rPh sb="4" eb="5">
      <t>ケイ</t>
    </rPh>
    <phoneticPr fontId="3"/>
  </si>
  <si>
    <t>遊戯室</t>
    <rPh sb="0" eb="1">
      <t>ユウ</t>
    </rPh>
    <rPh sb="1" eb="2">
      <t>ギ</t>
    </rPh>
    <rPh sb="2" eb="3">
      <t>シツ</t>
    </rPh>
    <phoneticPr fontId="3"/>
  </si>
  <si>
    <t>２階に保育室等を設ける場合</t>
    <rPh sb="1" eb="2">
      <t>カイ</t>
    </rPh>
    <rPh sb="3" eb="6">
      <t>ホイクシツ</t>
    </rPh>
    <rPh sb="6" eb="7">
      <t>ナド</t>
    </rPh>
    <rPh sb="8" eb="9">
      <t>モウ</t>
    </rPh>
    <rPh sb="11" eb="13">
      <t>バアイ</t>
    </rPh>
    <phoneticPr fontId="3"/>
  </si>
  <si>
    <t>避難用設備</t>
    <rPh sb="0" eb="3">
      <t>ヒナンヨウ</t>
    </rPh>
    <rPh sb="3" eb="5">
      <t>セツビ</t>
    </rPh>
    <phoneticPr fontId="3"/>
  </si>
  <si>
    <t>耐火性</t>
    <rPh sb="0" eb="3">
      <t>タイカセイ</t>
    </rPh>
    <phoneticPr fontId="3"/>
  </si>
  <si>
    <t>転落事故の
防止設備</t>
    <rPh sb="0" eb="2">
      <t>テンラク</t>
    </rPh>
    <rPh sb="2" eb="4">
      <t>ジコ</t>
    </rPh>
    <rPh sb="6" eb="8">
      <t>ボウシ</t>
    </rPh>
    <rPh sb="8" eb="10">
      <t>セツビ</t>
    </rPh>
    <phoneticPr fontId="3"/>
  </si>
  <si>
    <t>満２歳以上の幼児</t>
    <rPh sb="0" eb="1">
      <t>マン</t>
    </rPh>
    <rPh sb="2" eb="3">
      <t>サイ</t>
    </rPh>
    <rPh sb="3" eb="5">
      <t>イジョウ</t>
    </rPh>
    <rPh sb="6" eb="7">
      <t>ヨウ</t>
    </rPh>
    <rPh sb="7" eb="8">
      <t>ジ</t>
    </rPh>
    <phoneticPr fontId="3"/>
  </si>
  <si>
    <t>＝</t>
    <phoneticPr fontId="3"/>
  </si>
  <si>
    <t>調理員必要数</t>
    <rPh sb="0" eb="3">
      <t>チョウリイン</t>
    </rPh>
    <rPh sb="3" eb="6">
      <t>ヒツヨウスウ</t>
    </rPh>
    <phoneticPr fontId="3"/>
  </si>
  <si>
    <t>保健室</t>
    <rPh sb="0" eb="3">
      <t>ホケンシツ</t>
    </rPh>
    <phoneticPr fontId="3"/>
  </si>
  <si>
    <t>施設記入欄</t>
    <rPh sb="0" eb="2">
      <t>シセツ</t>
    </rPh>
    <rPh sb="2" eb="4">
      <t>キニュウ</t>
    </rPh>
    <rPh sb="4" eb="5">
      <t>ラン</t>
    </rPh>
    <phoneticPr fontId="45"/>
  </si>
  <si>
    <t>※黄色塗色セルが回答欄です。プルダウン又は自由記述により入力してください。</t>
    <rPh sb="1" eb="3">
      <t>キイロ</t>
    </rPh>
    <rPh sb="3" eb="5">
      <t>トショク</t>
    </rPh>
    <rPh sb="8" eb="11">
      <t>カイトウラン</t>
    </rPh>
    <rPh sb="19" eb="20">
      <t>マタ</t>
    </rPh>
    <rPh sb="21" eb="25">
      <t>ジユウキジュツ</t>
    </rPh>
    <rPh sb="28" eb="30">
      <t>ニュウリョク</t>
    </rPh>
    <phoneticPr fontId="45"/>
  </si>
  <si>
    <t>　〈～～の場合のみ〉という記載の設問は、該当する場合のみ回答してください。</t>
    <rPh sb="5" eb="7">
      <t>バアイ</t>
    </rPh>
    <rPh sb="13" eb="15">
      <t>キサイ</t>
    </rPh>
    <rPh sb="16" eb="18">
      <t>セツモン</t>
    </rPh>
    <rPh sb="20" eb="22">
      <t>ガイトウ</t>
    </rPh>
    <rPh sb="24" eb="26">
      <t>バアイ</t>
    </rPh>
    <rPh sb="28" eb="30">
      <t>カイトウ</t>
    </rPh>
    <phoneticPr fontId="3"/>
  </si>
  <si>
    <t>施設記入欄</t>
    <rPh sb="0" eb="5">
      <t>シセツキニュウラン</t>
    </rPh>
    <phoneticPr fontId="3"/>
  </si>
  <si>
    <t>確認項目</t>
    <rPh sb="0" eb="4">
      <t>カクニンコウモク</t>
    </rPh>
    <phoneticPr fontId="3"/>
  </si>
  <si>
    <t>根拠法令</t>
    <rPh sb="0" eb="4">
      <t>コンキョホウレイ</t>
    </rPh>
    <phoneticPr fontId="45"/>
  </si>
  <si>
    <t>確認する書類</t>
    <rPh sb="0" eb="2">
      <t>カクニン</t>
    </rPh>
    <rPh sb="4" eb="6">
      <t>ショルイ</t>
    </rPh>
    <phoneticPr fontId="3"/>
  </si>
  <si>
    <t>監査員
チェック</t>
    <rPh sb="0" eb="3">
      <t>カンサイン</t>
    </rPh>
    <phoneticPr fontId="3"/>
  </si>
  <si>
    <t>管理運営規程</t>
    <phoneticPr fontId="3"/>
  </si>
  <si>
    <t>出勤簿</t>
  </si>
  <si>
    <t>年次休暇簿</t>
  </si>
  <si>
    <t>出張命令簿</t>
  </si>
  <si>
    <t>時間外勤務命令簿</t>
  </si>
  <si>
    <t>職員会議録</t>
  </si>
  <si>
    <t>研修復命書</t>
    <phoneticPr fontId="3"/>
  </si>
  <si>
    <t>第１-３　入所定員を遵守しているか。</t>
    <phoneticPr fontId="45"/>
  </si>
  <si>
    <t>入所定員を遵守している。</t>
  </si>
  <si>
    <t>・特定教育・保育等に要する費用の額の算定に関する基準等の実施上の留意事項について（令和７年４月11日付けこ成保２９５７文科初第２３３号）</t>
    <rPh sb="50" eb="51">
      <t>ツ</t>
    </rPh>
    <phoneticPr fontId="3"/>
  </si>
  <si>
    <r>
      <rPr>
        <b/>
        <sz val="11"/>
        <color rgb="FFFF0000"/>
        <rFont val="メイリオ"/>
        <family val="3"/>
        <charset val="128"/>
      </rPr>
      <t>〈定員を超えて入所している場合のみ〉</t>
    </r>
    <r>
      <rPr>
        <sz val="11"/>
        <color theme="1"/>
        <rFont val="メイリオ"/>
        <family val="3"/>
        <charset val="128"/>
      </rPr>
      <t xml:space="preserve">
最低基準（職員配置、居室の面積等）を遵守しているか。</t>
    </r>
    <phoneticPr fontId="45"/>
  </si>
  <si>
    <r>
      <rPr>
        <b/>
        <sz val="11"/>
        <color rgb="FFFF0000"/>
        <rFont val="メイリオ"/>
        <family val="3"/>
        <charset val="128"/>
      </rPr>
      <t>〈連続する過去の２年度間常に定員を超えており、かつ各年度の年間平均在所率が120％以上の場合のみ〉</t>
    </r>
    <r>
      <rPr>
        <sz val="11"/>
        <color theme="1"/>
        <rFont val="メイリオ"/>
        <family val="3"/>
        <charset val="128"/>
      </rPr>
      <t xml:space="preserve">
定員の見直しに取り組んでいるか。（給付費の減算措置が適用される場合があるため。）</t>
    </r>
    <phoneticPr fontId="45"/>
  </si>
  <si>
    <r>
      <rPr>
        <b/>
        <sz val="11"/>
        <color rgb="FFFF0000"/>
        <rFont val="メイリオ"/>
        <family val="3"/>
        <charset val="128"/>
      </rPr>
      <t>〈定員充足率が大きく下回っている（概ね70％以下）場合のみ〉</t>
    </r>
    <r>
      <rPr>
        <sz val="11"/>
        <color theme="1"/>
        <rFont val="メイリオ"/>
        <family val="3"/>
        <charset val="128"/>
      </rPr>
      <t xml:space="preserve">
定員の見直しを検討しているか。</t>
    </r>
    <rPh sb="25" eb="27">
      <t>バアイ</t>
    </rPh>
    <phoneticPr fontId="45"/>
  </si>
  <si>
    <t>苦情解決の手順等について規程が定められているか。</t>
  </si>
  <si>
    <t>苦情解決規定</t>
    <phoneticPr fontId="3"/>
  </si>
  <si>
    <t>苦情解決責任者が選任されているか。（施設長、法人理事等責任のある人が選任されていること。）</t>
  </si>
  <si>
    <t>苦情受付担当者が任命されているか。（職員の中から適切な者を任命しているか。）</t>
  </si>
  <si>
    <r>
      <rPr>
        <b/>
        <sz val="11"/>
        <color theme="1"/>
        <rFont val="メイリオ"/>
        <family val="3"/>
        <charset val="128"/>
      </rPr>
      <t>第三者委員が設置されているか。</t>
    </r>
    <r>
      <rPr>
        <sz val="11"/>
        <color theme="1"/>
        <rFont val="メイリオ"/>
        <family val="3"/>
        <charset val="128"/>
      </rPr>
      <t xml:space="preserve">
・第三者委員は、中立・公正性の確保のため、</t>
    </r>
    <r>
      <rPr>
        <u/>
        <sz val="11"/>
        <color theme="1"/>
        <rFont val="メイリオ"/>
        <family val="3"/>
        <charset val="128"/>
      </rPr>
      <t>複数人であることが望ましい。</t>
    </r>
    <r>
      <rPr>
        <sz val="11"/>
        <color theme="1"/>
        <rFont val="メイリオ"/>
        <family val="3"/>
        <charset val="128"/>
      </rPr>
      <t>（評議員（理事は除く）、監事又は監査役、社会福祉士、民生委員・児童委員、大学教授、弁護士等)</t>
    </r>
    <rPh sb="39" eb="40">
      <t>ニン</t>
    </rPh>
    <phoneticPr fontId="45"/>
  </si>
  <si>
    <t>第三者委員の掲示</t>
    <phoneticPr fontId="3"/>
  </si>
  <si>
    <t>施設内への掲示、重要事項説明書やパンフレットの配布等により、利用者に対して周知を図っているか。</t>
    <rPh sb="8" eb="12">
      <t>ジュウヨウジコウ</t>
    </rPh>
    <rPh sb="12" eb="15">
      <t>セツメイショ</t>
    </rPh>
    <phoneticPr fontId="45"/>
  </si>
  <si>
    <r>
      <rPr>
        <b/>
        <sz val="11"/>
        <color rgb="FFFF0000"/>
        <rFont val="メイリオ"/>
        <family val="3"/>
        <charset val="128"/>
      </rPr>
      <t>〈苦情を受付けた事例が存在する場合のみ〉</t>
    </r>
    <r>
      <rPr>
        <sz val="11"/>
        <color theme="1"/>
        <rFont val="メイリオ"/>
        <family val="3"/>
        <charset val="128"/>
      </rPr>
      <t xml:space="preserve">
処理は適切か。</t>
    </r>
    <rPh sb="8" eb="10">
      <t>ジレイ</t>
    </rPh>
    <rPh sb="11" eb="13">
      <t>ソンザイ</t>
    </rPh>
    <phoneticPr fontId="45"/>
  </si>
  <si>
    <t>苦情対応記録</t>
    <phoneticPr fontId="3"/>
  </si>
  <si>
    <r>
      <rPr>
        <b/>
        <u/>
        <sz val="11"/>
        <color theme="1"/>
        <rFont val="メイリオ"/>
        <family val="3"/>
        <charset val="128"/>
      </rPr>
      <t>施設の見やすい場所に</t>
    </r>
    <r>
      <rPr>
        <sz val="11"/>
        <color theme="1"/>
        <rFont val="メイリオ"/>
        <family val="3"/>
        <charset val="128"/>
      </rPr>
      <t>、運営規程の概要、職員の勤務の体制、利用者負担その他の利用申込者の特定教育・保育施設の選択に資すると認められる重要事項を掲示しているか。</t>
    </r>
    <phoneticPr fontId="45"/>
  </si>
  <si>
    <t>・特定教育・保育施設及び特定地域型保育事業並びに特定子ども・子育て支援施設等の運営に関する基準第23条</t>
    <phoneticPr fontId="3"/>
  </si>
  <si>
    <t>重要事項の掲示</t>
    <phoneticPr fontId="3"/>
  </si>
  <si>
    <t>（１）消防法令関係の届出等は遵守されているか。</t>
    <phoneticPr fontId="45"/>
  </si>
  <si>
    <t>防火管理者の選任及び届出がなされているか。（消防署の受理印があるか。）</t>
    <phoneticPr fontId="3"/>
  </si>
  <si>
    <t>・消防法第8条
・消防法施行令第3条の2
・消防法施行規則第4条
・消防法施行規則第31条の6
・社会福祉施設における火災防止対策の強化について（昭和48年4月13日社施第59号）等関係通知
・児童福祉施設の設備及び運営に関する基準を定める条例第6条</t>
    <phoneticPr fontId="3"/>
  </si>
  <si>
    <t xml:space="preserve">防火管理者届出書控
</t>
    <phoneticPr fontId="3"/>
  </si>
  <si>
    <t>防火管理者氏名</t>
    <phoneticPr fontId="45"/>
  </si>
  <si>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ネン</t>
    </rPh>
    <rPh sb="3" eb="4">
      <t>ガツ</t>
    </rPh>
    <rPh sb="5" eb="6">
      <t>ニチ</t>
    </rPh>
    <phoneticPr fontId="45"/>
  </si>
  <si>
    <t>防火管理者届出年月日</t>
    <rPh sb="5" eb="10">
      <t>トドケデネンガッピ</t>
    </rPh>
    <phoneticPr fontId="45"/>
  </si>
  <si>
    <t>消防計画作成及び届出がなされているか。（消防署の受理印があるか。）</t>
    <phoneticPr fontId="3"/>
  </si>
  <si>
    <t>・消防法施行規則第3条</t>
    <phoneticPr fontId="3"/>
  </si>
  <si>
    <t>消防計画控</t>
    <rPh sb="4" eb="5">
      <t>ヒカ</t>
    </rPh>
    <phoneticPr fontId="3"/>
  </si>
  <si>
    <t>消防計画届出年月日</t>
    <rPh sb="4" eb="9">
      <t>トドケデネンガッピ</t>
    </rPh>
    <phoneticPr fontId="45"/>
  </si>
  <si>
    <r>
      <rPr>
        <b/>
        <sz val="11"/>
        <color rgb="FFFF0000"/>
        <rFont val="メイリオ"/>
        <family val="3"/>
        <charset val="128"/>
      </rPr>
      <t>〈宮城県津波浸水想定において、水深３０㎝以上の浸水が想定される地域内に所在する施設の場合のみ〉</t>
    </r>
    <r>
      <rPr>
        <sz val="11"/>
        <color theme="1"/>
        <rFont val="メイリオ"/>
        <family val="3"/>
        <charset val="128"/>
      </rPr>
      <t xml:space="preserve">
消防計画に必要な事項（(1)津波からの円滑な避難の確保、(2)防災訓練、(3)防災教育及び広報）が記載されているか。
（※公立保育施設は、地域防災計画に含まれるため対象外）</t>
    </r>
    <rPh sb="15" eb="17">
      <t>スイシン</t>
    </rPh>
    <rPh sb="23" eb="25">
      <t>シンスイ</t>
    </rPh>
    <rPh sb="42" eb="44">
      <t>バアイ</t>
    </rPh>
    <phoneticPr fontId="45"/>
  </si>
  <si>
    <t>・水防法第15条の3</t>
    <phoneticPr fontId="3"/>
  </si>
  <si>
    <t>消防署の立入検査は行われているか。</t>
    <rPh sb="0" eb="3">
      <t>ショウボウショ</t>
    </rPh>
    <rPh sb="4" eb="8">
      <t>タチイリケンサ</t>
    </rPh>
    <rPh sb="9" eb="10">
      <t>オコナ</t>
    </rPh>
    <phoneticPr fontId="45"/>
  </si>
  <si>
    <t>直近の立入検査実施年月日</t>
    <phoneticPr fontId="45"/>
  </si>
  <si>
    <t>右欄に記入</t>
    <rPh sb="0" eb="2">
      <t>ウラン</t>
    </rPh>
    <rPh sb="3" eb="5">
      <t>キニュウ</t>
    </rPh>
    <phoneticPr fontId="45"/>
  </si>
  <si>
    <t>消防用設備点検受検及び報告がなされているか。（年１回以上実施しているか。消防署の受理印があるか。）</t>
    <rPh sb="23" eb="24">
      <t>ネン</t>
    </rPh>
    <rPh sb="25" eb="26">
      <t>カイ</t>
    </rPh>
    <rPh sb="26" eb="28">
      <t>イジョウ</t>
    </rPh>
    <rPh sb="28" eb="30">
      <t>ジッシ</t>
    </rPh>
    <phoneticPr fontId="45"/>
  </si>
  <si>
    <t>・消防法第17条の3の3</t>
    <phoneticPr fontId="45"/>
  </si>
  <si>
    <t>消防設備点検結果報告書控</t>
    <phoneticPr fontId="3"/>
  </si>
  <si>
    <t>自主点検（避難設備・避難経路の確認等）を行っているか。</t>
    <rPh sb="0" eb="4">
      <t>ジシュテンケン</t>
    </rPh>
    <rPh sb="17" eb="18">
      <t>トウ</t>
    </rPh>
    <rPh sb="20" eb="21">
      <t>オコナ</t>
    </rPh>
    <phoneticPr fontId="45"/>
  </si>
  <si>
    <t>（２）通報、避難及び消火訓練が実施されているか。</t>
    <phoneticPr fontId="45"/>
  </si>
  <si>
    <t>避難訓練・消火訓練は毎月実施しているか。</t>
    <rPh sb="0" eb="2">
      <t>ヒナン</t>
    </rPh>
    <rPh sb="2" eb="4">
      <t>クンレン</t>
    </rPh>
    <rPh sb="5" eb="7">
      <t>ショウカ</t>
    </rPh>
    <rPh sb="7" eb="9">
      <t>クンレン</t>
    </rPh>
    <phoneticPr fontId="45"/>
  </si>
  <si>
    <t>避難訓練計画</t>
    <phoneticPr fontId="3"/>
  </si>
  <si>
    <t>訓練の実施記録が作成され、改善すべき事項や反省点等について各職員への周知が図られているか。</t>
    <rPh sb="0" eb="2">
      <t>クンレン</t>
    </rPh>
    <phoneticPr fontId="45"/>
  </si>
  <si>
    <r>
      <rPr>
        <b/>
        <sz val="11"/>
        <color rgb="FFFF0000"/>
        <rFont val="メイリオ"/>
        <family val="3"/>
        <charset val="128"/>
      </rPr>
      <t>〈沿岸区域、浸水想定区域及び土砂災害警戒区域に所在する施設の場合のみ〉</t>
    </r>
    <r>
      <rPr>
        <b/>
        <sz val="11"/>
        <color theme="1"/>
        <rFont val="メイリオ"/>
        <family val="3"/>
        <charset val="128"/>
      </rPr>
      <t xml:space="preserve">
</t>
    </r>
    <r>
      <rPr>
        <sz val="11"/>
        <color theme="1"/>
        <rFont val="メイリオ"/>
        <family val="3"/>
        <charset val="128"/>
      </rPr>
      <t>津波を想定した避難訓練を計画、実施しているか。</t>
    </r>
    <rPh sb="23" eb="25">
      <t>ショザイ</t>
    </rPh>
    <rPh sb="27" eb="29">
      <t>シセツ</t>
    </rPh>
    <rPh sb="30" eb="32">
      <t>バアイ</t>
    </rPh>
    <phoneticPr fontId="45"/>
  </si>
  <si>
    <t>避難訓練実施記録</t>
    <phoneticPr fontId="3"/>
  </si>
  <si>
    <r>
      <rPr>
        <b/>
        <sz val="11"/>
        <color rgb="FFFF0000"/>
        <rFont val="メイリオ"/>
        <family val="3"/>
        <charset val="128"/>
      </rPr>
      <t>〈浸水想定区域及び土砂災害警戒区域に所在する施設の場合のみ（市町村防災計画に定められた施設）〉</t>
    </r>
    <r>
      <rPr>
        <sz val="11"/>
        <color theme="1"/>
        <rFont val="メイリオ"/>
        <family val="3"/>
        <charset val="128"/>
      </rPr>
      <t xml:space="preserve">
水害や土砂災害を想定した避難確保計画を定め、計画に基づき避難訓練を実施しているか。</t>
    </r>
    <rPh sb="18" eb="20">
      <t>ショザイ</t>
    </rPh>
    <rPh sb="22" eb="24">
      <t>シセツ</t>
    </rPh>
    <rPh sb="25" eb="27">
      <t>バアイ</t>
    </rPh>
    <phoneticPr fontId="45"/>
  </si>
  <si>
    <t>（１）安全対策が適切に行われているか。</t>
    <phoneticPr fontId="45"/>
  </si>
  <si>
    <t>遊具・施設設備の安全点検記録</t>
    <phoneticPr fontId="3"/>
  </si>
  <si>
    <t>避難経路に避難を妨げるような物が置かれていないか。</t>
  </si>
  <si>
    <t>備品や家具が転倒しない、棚から物が落下しないなどの工夫がなされているか。</t>
  </si>
  <si>
    <t>危険な設備、場所等への囲障の設置、施錠等を行っているか。</t>
  </si>
  <si>
    <t>扉やドア、家具の角等の危険防止について、配慮がなされているか。</t>
    <rPh sb="5" eb="7">
      <t>カグ</t>
    </rPh>
    <rPh sb="8" eb="9">
      <t>カド</t>
    </rPh>
    <phoneticPr fontId="45"/>
  </si>
  <si>
    <t>階段・ベランダ・窓・避難用設備等からの転落防止、段差等への配慮がなされているか。</t>
    <rPh sb="10" eb="15">
      <t>ヒナンヨウセツビ</t>
    </rPh>
    <phoneticPr fontId="45"/>
  </si>
  <si>
    <t>暖房器具や湯沸器具等の危険防止について配慮がなされているか。</t>
    <rPh sb="19" eb="21">
      <t>ハイリョ</t>
    </rPh>
    <phoneticPr fontId="45"/>
  </si>
  <si>
    <t>老朽箇所や危険な欠損、損傷箇所がある場合、速やかに整備されているか。</t>
    <rPh sb="2" eb="4">
      <t>カショ</t>
    </rPh>
    <rPh sb="13" eb="15">
      <t>カショ</t>
    </rPh>
    <phoneticPr fontId="45"/>
  </si>
  <si>
    <t>施設の周囲に危険箇所等がある場合、児童が勝手に出られないような配慮がなされているか。</t>
  </si>
  <si>
    <t>敷地の周囲を柵等で区画しているか。</t>
  </si>
  <si>
    <t>出入り口の鍵は幼児の手の届かないところに備えてあるか。</t>
  </si>
  <si>
    <t>緊急時の対応マニュアルを作成し、不審者等の侵入等の不測の事態に備えているか。</t>
    <rPh sb="23" eb="24">
      <t>トウ</t>
    </rPh>
    <phoneticPr fontId="45"/>
  </si>
  <si>
    <t>不審者の侵入を想定した訓練を実施しているか。</t>
    <rPh sb="4" eb="6">
      <t>シンニュウ</t>
    </rPh>
    <rPh sb="7" eb="9">
      <t>ソウテイ</t>
    </rPh>
    <rPh sb="11" eb="13">
      <t>クンレン</t>
    </rPh>
    <rPh sb="14" eb="16">
      <t>ジッシ</t>
    </rPh>
    <phoneticPr fontId="45"/>
  </si>
  <si>
    <t>保護者の緊急連絡先は整理しているか。</t>
    <rPh sb="10" eb="12">
      <t>セイリ</t>
    </rPh>
    <phoneticPr fontId="45"/>
  </si>
  <si>
    <t>保護者の緊急連絡先</t>
    <rPh sb="0" eb="3">
      <t>ホゴシャ</t>
    </rPh>
    <rPh sb="4" eb="9">
      <t>キンキュウレンラクサキ</t>
    </rPh>
    <phoneticPr fontId="3"/>
  </si>
  <si>
    <t>緊急時の関係機関（消防、警察、医療機関など）への連絡体制は整理しているか。連絡先一覧等により整理しているか。
日常的に地域とのコミュニケーションを積極的にとり、あらかじめ緊急時の協力や援助を得られる体制がとられているか。</t>
    <rPh sb="29" eb="31">
      <t>セイリ</t>
    </rPh>
    <rPh sb="42" eb="43">
      <t>トウ</t>
    </rPh>
    <rPh sb="46" eb="48">
      <t>セイリ</t>
    </rPh>
    <rPh sb="55" eb="58">
      <t>ニチジョウテキ</t>
    </rPh>
    <rPh sb="95" eb="96">
      <t>エ</t>
    </rPh>
    <rPh sb="99" eb="101">
      <t>タイセイ</t>
    </rPh>
    <phoneticPr fontId="45"/>
  </si>
  <si>
    <t>緊急連絡先一覧（消防・救急・警察等の関係機関）</t>
    <phoneticPr fontId="3"/>
  </si>
  <si>
    <t>責任者不在時も含めて責任者となる者の順序を決め、他の職員等に周知しているか。
（施設長不在時、危機管理上の意思決定が迅速にできる体制が整っているか。）</t>
    <rPh sb="40" eb="42">
      <t>シセツ</t>
    </rPh>
    <rPh sb="64" eb="66">
      <t>タイセイ</t>
    </rPh>
    <rPh sb="67" eb="68">
      <t>トトノ</t>
    </rPh>
    <phoneticPr fontId="45"/>
  </si>
  <si>
    <r>
      <rPr>
        <b/>
        <sz val="11"/>
        <color rgb="FFFF0000"/>
        <rFont val="メイリオ"/>
        <family val="3"/>
        <charset val="128"/>
      </rPr>
      <t>〈園外保育を行う場合のみ〉</t>
    </r>
    <r>
      <rPr>
        <sz val="11"/>
        <color theme="1"/>
        <rFont val="メイリオ"/>
        <family val="3"/>
        <charset val="128"/>
      </rPr>
      <t xml:space="preserve">
歩行経路の危険箇所や職員体制確認を行っているか。</t>
    </r>
    <rPh sb="8" eb="10">
      <t>バアイ</t>
    </rPh>
    <phoneticPr fontId="45"/>
  </si>
  <si>
    <t>散歩コース等の安全確認記録</t>
    <phoneticPr fontId="3"/>
  </si>
  <si>
    <r>
      <rPr>
        <b/>
        <sz val="11"/>
        <color rgb="FFFF0000"/>
        <rFont val="メイリオ"/>
        <family val="3"/>
        <charset val="128"/>
      </rPr>
      <t>〈プール活動を行う場合のみ〉</t>
    </r>
    <r>
      <rPr>
        <sz val="11"/>
        <color theme="1"/>
        <rFont val="メイリオ"/>
        <family val="3"/>
        <charset val="128"/>
      </rPr>
      <t xml:space="preserve">
専ら監視を行う者とプール指導を行う者を分けて配置する等、十分な安全対策を行っているか。</t>
    </r>
    <rPh sb="9" eb="11">
      <t>バアイ</t>
    </rPh>
    <phoneticPr fontId="45"/>
  </si>
  <si>
    <t>子どもの送迎は原則として保護者が行うべきであるが、やむを得ない理由により、保護者以外の者が送迎する場合は、保護者に確認をとるなどして、子どもとの関係を確認しているか。</t>
  </si>
  <si>
    <t>来訪者の出入りを確認しているか。（インターホン、カメラ、目視等）</t>
    <rPh sb="28" eb="30">
      <t>モクシ</t>
    </rPh>
    <phoneticPr fontId="45"/>
  </si>
  <si>
    <t>（２）自動車に関して適切に運行しているか。</t>
    <phoneticPr fontId="45"/>
  </si>
  <si>
    <r>
      <rPr>
        <b/>
        <sz val="11"/>
        <color rgb="FFFF0000"/>
        <rFont val="メイリオ"/>
        <family val="3"/>
        <charset val="128"/>
      </rPr>
      <t>〈送迎バスを運行している場合のみ〉</t>
    </r>
    <r>
      <rPr>
        <sz val="11"/>
        <color theme="1"/>
        <rFont val="メイリオ"/>
        <family val="3"/>
        <charset val="128"/>
      </rPr>
      <t xml:space="preserve">
児童の送迎を目的とした自動車を日常的に運行するときは、当該自動車にブザーその他の車内の児童の所在の見落としを防止するための装置を備え、児童の降車時に所在の確認を行っているか。
（※２列シート車、その他個々の自動車の利用形態に応じ、安全装置の装備義務の対象外となる場合がある）</t>
    </r>
    <rPh sb="85" eb="87">
      <t>ジドウ</t>
    </rPh>
    <rPh sb="88" eb="91">
      <t>コウシャジ</t>
    </rPh>
    <phoneticPr fontId="45"/>
  </si>
  <si>
    <r>
      <rPr>
        <b/>
        <sz val="11"/>
        <color rgb="FFFF0000"/>
        <rFont val="メイリオ"/>
        <family val="3"/>
        <charset val="128"/>
      </rPr>
      <t>〈園外保育（遠足等）等で自動車を運行する場合のみ〉</t>
    </r>
    <r>
      <rPr>
        <sz val="11"/>
        <color theme="1"/>
        <rFont val="メイリオ"/>
        <family val="3"/>
        <charset val="128"/>
      </rPr>
      <t xml:space="preserve">
施設外での活動等の際、児童の移動のために自動車を運行するときは、児童の乗車及び降車の際に、点呼その他の児童の所在を確実に把握することができる方法により、児童の所在を確認しているか。</t>
    </r>
    <rPh sb="1" eb="5">
      <t>エンガイホイク</t>
    </rPh>
    <rPh sb="6" eb="8">
      <t>エンソク</t>
    </rPh>
    <rPh sb="8" eb="9">
      <t>トウ</t>
    </rPh>
    <rPh sb="10" eb="11">
      <t>トウ</t>
    </rPh>
    <rPh sb="12" eb="15">
      <t>ジドウシャ</t>
    </rPh>
    <rPh sb="16" eb="18">
      <t>ウンコウ</t>
    </rPh>
    <rPh sb="20" eb="22">
      <t>バアイ</t>
    </rPh>
    <rPh sb="35" eb="36">
      <t>サイ</t>
    </rPh>
    <phoneticPr fontId="45"/>
  </si>
  <si>
    <t>（３）安全計画を策定し、周知しているか。</t>
    <phoneticPr fontId="45"/>
  </si>
  <si>
    <t>（４）衛生管理及び感染症予防対策が適切に行われているか。</t>
    <phoneticPr fontId="45"/>
  </si>
  <si>
    <t>保育室、洗面所、トイレは衛生面に配慮されているか（タオルは共用ではないか）。</t>
    <rPh sb="29" eb="31">
      <t>キョウヨウ</t>
    </rPh>
    <phoneticPr fontId="45"/>
  </si>
  <si>
    <t>調理室は衛生面に配慮されているか。</t>
  </si>
  <si>
    <t>子どもの健康管理及び衛生指導は適切に行われているか。
・保護者からの情報とともに、登所時及び保育中を通じて子どもの健康状態を観察しているか。
・手洗いうがい等の衛生指導を行っているか。</t>
    <rPh sb="57" eb="59">
      <t>ケンコウ</t>
    </rPh>
    <rPh sb="80" eb="82">
      <t>エイセイ</t>
    </rPh>
    <rPh sb="85" eb="86">
      <t>オコナ</t>
    </rPh>
    <phoneticPr fontId="45"/>
  </si>
  <si>
    <t>食中毒・感染症発生時の対応マニュアルを作成しているか。食中毒・感染症発生時の職員の役割分担を確認しているか。</t>
  </si>
  <si>
    <t>食中毒・感染症対応マニュアル</t>
    <phoneticPr fontId="3"/>
  </si>
  <si>
    <t>食中毒・感染症発生時の連絡（報告）方法等を整理しているか。</t>
    <rPh sb="17" eb="19">
      <t>ホウホウ</t>
    </rPh>
    <rPh sb="19" eb="20">
      <t>トウ</t>
    </rPh>
    <rPh sb="21" eb="23">
      <t>セイリ</t>
    </rPh>
    <phoneticPr fontId="45"/>
  </si>
  <si>
    <t>感染症又は食中毒が発生し、又はまん延しないように、職員に対し、感染症及び食中毒の予防及びまん延防止のための研修並びに感染症の予防及びまん延の防止のための研修を定期的に実施するよう努めているか。</t>
    <rPh sb="76" eb="78">
      <t>ケンシュウ</t>
    </rPh>
    <phoneticPr fontId="45"/>
  </si>
  <si>
    <t>（５）業務継続計画（BCP）を策定・周知し適切に運用しているか。</t>
    <phoneticPr fontId="45"/>
  </si>
  <si>
    <t>業務継続計画（BCP）</t>
    <phoneticPr fontId="3"/>
  </si>
  <si>
    <t>職員に対し、業務継続計画について周知しているか。</t>
  </si>
  <si>
    <t>業務継続計画について、必要な研修及び訓練を定期的に実施するよう努めているか。</t>
  </si>
  <si>
    <t>定期的に業務継続計画の見直しを行い、必要に応じて業務継続計画の変更を行うよう努めているか。</t>
  </si>
  <si>
    <t>第２　構造・設備の状況</t>
    <phoneticPr fontId="45"/>
  </si>
  <si>
    <t>第２-１　在所児童数にあった居室面積及び構造設備があるか。</t>
    <phoneticPr fontId="45"/>
  </si>
  <si>
    <t xml:space="preserve">第３　職員処遇等の状況
</t>
    <rPh sb="5" eb="7">
      <t>ショグウ</t>
    </rPh>
    <rPh sb="7" eb="8">
      <t>トウ</t>
    </rPh>
    <phoneticPr fontId="45"/>
  </si>
  <si>
    <t>新基準を適用済みである。</t>
  </si>
  <si>
    <t>旧基準を継続して適用している。
〈保育士及び保育従事者の配置の状況に鑑み、保育の提供に支障を及ぼすおそれがあると知事が認めるときは、当分の間、旧基準を適用できるものとする。）</t>
    <phoneticPr fontId="45"/>
  </si>
  <si>
    <t>右欄に記載</t>
    <rPh sb="0" eb="2">
      <t>ウラン</t>
    </rPh>
    <rPh sb="3" eb="5">
      <t>キサイ</t>
    </rPh>
    <phoneticPr fontId="45"/>
  </si>
  <si>
    <r>
      <rPr>
        <b/>
        <sz val="11"/>
        <color rgb="FFFF0000"/>
        <rFont val="メイリオ"/>
        <family val="3"/>
        <charset val="128"/>
      </rPr>
      <t>〈旧基準を継続して適用している場合のみ〉</t>
    </r>
    <r>
      <rPr>
        <sz val="11"/>
        <rFont val="メイリオ"/>
        <family val="3"/>
        <charset val="128"/>
      </rPr>
      <t xml:space="preserve">
　理由
（</t>
    </r>
    <r>
      <rPr>
        <u/>
        <sz val="11"/>
        <color theme="1"/>
        <rFont val="メイリオ"/>
        <family val="3"/>
        <charset val="128"/>
      </rPr>
      <t>　　　　　　　　　　　　　　　　　　　　　　　　　　　　　　　　　　　　　　　　　　　　　　　　　</t>
    </r>
    <r>
      <rPr>
        <sz val="11"/>
        <rFont val="メイリオ"/>
        <family val="3"/>
        <charset val="128"/>
      </rPr>
      <t>）</t>
    </r>
    <rPh sb="15" eb="17">
      <t>バアイ</t>
    </rPh>
    <rPh sb="22" eb="24">
      <t>リユウ</t>
    </rPh>
    <phoneticPr fontId="45"/>
  </si>
  <si>
    <r>
      <t>（令和</t>
    </r>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月頃から新基準に移行予定。）</t>
    </r>
    <phoneticPr fontId="45"/>
  </si>
  <si>
    <t>（３）調理員</t>
    <phoneticPr fontId="45"/>
  </si>
  <si>
    <t>（４）嘱託医</t>
    <phoneticPr fontId="45"/>
  </si>
  <si>
    <t>嘱託（歯科）医嘱託（契約）書</t>
    <rPh sb="3" eb="5">
      <t>シカ</t>
    </rPh>
    <phoneticPr fontId="3"/>
  </si>
  <si>
    <t>第３-２　各組や各グループの保育士数が児童福祉施設の設備及び運営に関する基準（最低基準）を満たしているか★調書Ａ：４関係</t>
    <phoneticPr fontId="45"/>
  </si>
  <si>
    <t>混合クラスの場合は、年齢ごとに必要保育士数を計算し、その合計数より実保育士数が下回っていないか。</t>
  </si>
  <si>
    <t>・児童福祉施設の設備及び運営に関する基準を定める条例施行規則第33条　</t>
    <phoneticPr fontId="3"/>
  </si>
  <si>
    <t>・児童福祉法第18条の18</t>
    <rPh sb="1" eb="6">
      <t>ジドウフクシホウ</t>
    </rPh>
    <rPh sb="6" eb="7">
      <t>ダイ</t>
    </rPh>
    <rPh sb="9" eb="10">
      <t>ジョウ</t>
    </rPh>
    <phoneticPr fontId="3"/>
  </si>
  <si>
    <t>改姓している者は保育士証の書換えを行っているか。</t>
    <rPh sb="0" eb="2">
      <t>カイセイ</t>
    </rPh>
    <rPh sb="6" eb="7">
      <t>モノ</t>
    </rPh>
    <rPh sb="8" eb="12">
      <t>ホイクシショウ</t>
    </rPh>
    <rPh sb="13" eb="15">
      <t>カキカ</t>
    </rPh>
    <rPh sb="17" eb="18">
      <t>オコナ</t>
    </rPh>
    <phoneticPr fontId="45"/>
  </si>
  <si>
    <t>・児童福祉法第18条の20の4</t>
    <phoneticPr fontId="3"/>
  </si>
  <si>
    <t>第３-４　常時保育士が複数配置されているか。★調書Ａ：６関係</t>
    <phoneticPr fontId="45"/>
  </si>
  <si>
    <t>第３-5　職員の健康診断等は適切に行われているか。</t>
    <rPh sb="5" eb="7">
      <t>ショクイン</t>
    </rPh>
    <rPh sb="8" eb="12">
      <t>ケンコウシンダン</t>
    </rPh>
    <rPh sb="12" eb="13">
      <t>トウ</t>
    </rPh>
    <rPh sb="14" eb="16">
      <t>テキセツ</t>
    </rPh>
    <rPh sb="17" eb="18">
      <t>オコナ</t>
    </rPh>
    <phoneticPr fontId="45"/>
  </si>
  <si>
    <t>（１）新規雇入れ職員の健康診断を実施しているか。</t>
    <rPh sb="3" eb="7">
      <t>シンキヤトイイ</t>
    </rPh>
    <rPh sb="8" eb="10">
      <t>ショクイン</t>
    </rPh>
    <rPh sb="11" eb="15">
      <t>ケンコウシンダン</t>
    </rPh>
    <rPh sb="16" eb="18">
      <t>ジッシ</t>
    </rPh>
    <phoneticPr fontId="45"/>
  </si>
  <si>
    <r>
      <rPr>
        <u/>
        <sz val="11"/>
        <color theme="1"/>
        <rFont val="メイリオ"/>
        <family val="3"/>
        <charset val="128"/>
      </rPr>
      <t>　</t>
    </r>
    <r>
      <rPr>
        <sz val="11"/>
        <color theme="1"/>
        <rFont val="メイリオ"/>
        <family val="3"/>
        <charset val="128"/>
      </rPr>
      <t>人</t>
    </r>
    <rPh sb="1" eb="2">
      <t>ニン</t>
    </rPh>
    <phoneticPr fontId="3"/>
  </si>
  <si>
    <t>年度当初雇入職員数</t>
    <rPh sb="0" eb="2">
      <t>ネンド</t>
    </rPh>
    <rPh sb="2" eb="4">
      <t>トウショ</t>
    </rPh>
    <rPh sb="4" eb="5">
      <t>ヤトイ</t>
    </rPh>
    <rPh sb="5" eb="6">
      <t>ニュウ</t>
    </rPh>
    <rPh sb="6" eb="8">
      <t>ショクイン</t>
    </rPh>
    <rPh sb="8" eb="9">
      <t>スウ</t>
    </rPh>
    <phoneticPr fontId="57"/>
  </si>
  <si>
    <t>・労働安全衛生法第66条
・労働安全衛生規則第43条</t>
    <rPh sb="22" eb="23">
      <t>ダイ</t>
    </rPh>
    <rPh sb="25" eb="26">
      <t>ジョウ</t>
    </rPh>
    <phoneticPr fontId="3"/>
  </si>
  <si>
    <t>健康診断記録（職員）</t>
    <rPh sb="7" eb="9">
      <t>ショクイン</t>
    </rPh>
    <phoneticPr fontId="3"/>
  </si>
  <si>
    <r>
      <rPr>
        <u/>
        <sz val="11"/>
        <color theme="1"/>
        <rFont val="メイリオ"/>
        <family val="3"/>
        <charset val="128"/>
      </rPr>
      <t>　</t>
    </r>
    <r>
      <rPr>
        <sz val="11"/>
        <color theme="1"/>
        <rFont val="メイリオ"/>
        <family val="3"/>
        <charset val="128"/>
      </rPr>
      <t>人</t>
    </r>
    <phoneticPr fontId="3"/>
  </si>
  <si>
    <t>年度途中雇入職員数</t>
    <rPh sb="0" eb="2">
      <t>ネンド</t>
    </rPh>
    <rPh sb="2" eb="4">
      <t>トチュウ</t>
    </rPh>
    <rPh sb="4" eb="5">
      <t>ヤトイ</t>
    </rPh>
    <rPh sb="5" eb="6">
      <t>ニュウ</t>
    </rPh>
    <rPh sb="6" eb="8">
      <t>ショクイン</t>
    </rPh>
    <rPh sb="8" eb="9">
      <t>スウ</t>
    </rPh>
    <phoneticPr fontId="57"/>
  </si>
  <si>
    <t>雇入時健診実施済み</t>
    <rPh sb="0" eb="1">
      <t>ヤトイ</t>
    </rPh>
    <rPh sb="1" eb="2">
      <t>ハイ</t>
    </rPh>
    <rPh sb="2" eb="3">
      <t>ジ</t>
    </rPh>
    <rPh sb="3" eb="5">
      <t>ケンシン</t>
    </rPh>
    <rPh sb="5" eb="7">
      <t>ジッシ</t>
    </rPh>
    <rPh sb="7" eb="8">
      <t>ズ</t>
    </rPh>
    <phoneticPr fontId="57"/>
  </si>
  <si>
    <t>雇入時健診未実施の職員数</t>
    <rPh sb="0" eb="1">
      <t>ヤトイ</t>
    </rPh>
    <rPh sb="1" eb="2">
      <t>ハイ</t>
    </rPh>
    <rPh sb="2" eb="3">
      <t>ジ</t>
    </rPh>
    <rPh sb="3" eb="5">
      <t>ケンシン</t>
    </rPh>
    <rPh sb="5" eb="6">
      <t>ミ</t>
    </rPh>
    <rPh sb="6" eb="8">
      <t>ジッシ</t>
    </rPh>
    <rPh sb="9" eb="12">
      <t>ショクインスウ</t>
    </rPh>
    <phoneticPr fontId="57"/>
  </si>
  <si>
    <r>
      <t>未実施の理由
（</t>
    </r>
    <r>
      <rPr>
        <u/>
        <sz val="11"/>
        <color theme="1"/>
        <rFont val="メイリオ"/>
        <family val="3"/>
        <charset val="128"/>
      </rPr>
      <t>　　　　　　　　　　　　　　　　　　　　　　　　　　　　　　　　　　　　　　　　　　　　　　　</t>
    </r>
    <r>
      <rPr>
        <sz val="11"/>
        <rFont val="メイリオ"/>
        <family val="3"/>
        <charset val="128"/>
      </rPr>
      <t>）</t>
    </r>
    <rPh sb="0" eb="3">
      <t>ミジッシ</t>
    </rPh>
    <rPh sb="4" eb="6">
      <t>リユウ</t>
    </rPh>
    <phoneticPr fontId="57"/>
  </si>
  <si>
    <t>（２）職員の定期健康診断を実施しているか。</t>
    <rPh sb="3" eb="5">
      <t>ショクイン</t>
    </rPh>
    <rPh sb="6" eb="8">
      <t>テイキ</t>
    </rPh>
    <rPh sb="8" eb="12">
      <t>ケンコウシンダン</t>
    </rPh>
    <rPh sb="13" eb="15">
      <t>ジッシ</t>
    </rPh>
    <phoneticPr fontId="45"/>
  </si>
  <si>
    <t>・労働安全衛生規則第44条
・労働安全衛生規則第47条
・労働安全衛生規則第51条
・労働安全衛生規則第51条の4</t>
    <rPh sb="9" eb="10">
      <t>ダイ</t>
    </rPh>
    <rPh sb="12" eb="13">
      <t>ジョウ</t>
    </rPh>
    <rPh sb="37" eb="38">
      <t>ダイ</t>
    </rPh>
    <rPh sb="40" eb="41">
      <t>ジョウ</t>
    </rPh>
    <phoneticPr fontId="3"/>
  </si>
  <si>
    <t>実施済み職員数</t>
    <rPh sb="0" eb="2">
      <t>ジッシ</t>
    </rPh>
    <rPh sb="2" eb="3">
      <t>ズ</t>
    </rPh>
    <rPh sb="4" eb="7">
      <t>ショクインスウ</t>
    </rPh>
    <phoneticPr fontId="57"/>
  </si>
  <si>
    <r>
      <rPr>
        <u/>
        <sz val="11"/>
        <color theme="1"/>
        <rFont val="メイリオ"/>
        <family val="3"/>
        <charset val="128"/>
      </rPr>
      <t>　</t>
    </r>
    <r>
      <rPr>
        <sz val="11"/>
        <rFont val="メイリオ"/>
        <family val="3"/>
        <charset val="128"/>
      </rPr>
      <t>月</t>
    </r>
    <rPh sb="1" eb="2">
      <t>ガツ</t>
    </rPh>
    <phoneticPr fontId="45"/>
  </si>
  <si>
    <t>対象職員の健康診断終了予定時期</t>
    <rPh sb="0" eb="4">
      <t>タイショウショクイン</t>
    </rPh>
    <rPh sb="5" eb="9">
      <t>ケンコウシンダン</t>
    </rPh>
    <rPh sb="9" eb="13">
      <t>シュウリョウヨテイ</t>
    </rPh>
    <rPh sb="13" eb="15">
      <t>ジキ</t>
    </rPh>
    <phoneticPr fontId="45"/>
  </si>
  <si>
    <t>健康診断の結果を職員に通知しているか。</t>
    <rPh sb="0" eb="2">
      <t>ケンコウ</t>
    </rPh>
    <rPh sb="2" eb="4">
      <t>シンダン</t>
    </rPh>
    <rPh sb="5" eb="7">
      <t>ケッカ</t>
    </rPh>
    <rPh sb="8" eb="10">
      <t>ショクイン</t>
    </rPh>
    <rPh sb="11" eb="13">
      <t>ツウチ</t>
    </rPh>
    <phoneticPr fontId="57"/>
  </si>
  <si>
    <t>健康診断個人票を作成して5年間保存しているか。</t>
    <rPh sb="0" eb="2">
      <t>ケンコウ</t>
    </rPh>
    <rPh sb="2" eb="4">
      <t>シンダン</t>
    </rPh>
    <rPh sb="4" eb="6">
      <t>コジン</t>
    </rPh>
    <rPh sb="6" eb="7">
      <t>ヒョウ</t>
    </rPh>
    <rPh sb="8" eb="10">
      <t>サクセイ</t>
    </rPh>
    <rPh sb="13" eb="15">
      <t>ネンカン</t>
    </rPh>
    <rPh sb="15" eb="17">
      <t>ホゾン</t>
    </rPh>
    <phoneticPr fontId="57"/>
  </si>
  <si>
    <t>第３-６　労働関係法令は遵守しているか。</t>
    <rPh sb="5" eb="11">
      <t>ロウドウカンケイホウレイ</t>
    </rPh>
    <rPh sb="12" eb="14">
      <t>ジュンシュ</t>
    </rPh>
    <phoneticPr fontId="45"/>
  </si>
  <si>
    <t>（１）職員の雇い入れ時労働条件を明示しているか。</t>
    <phoneticPr fontId="45"/>
  </si>
  <si>
    <t>常勤職員</t>
    <rPh sb="0" eb="2">
      <t>ジョウキン</t>
    </rPh>
    <rPh sb="2" eb="4">
      <t>ショクイン</t>
    </rPh>
    <phoneticPr fontId="57"/>
  </si>
  <si>
    <t>・労働基準法第15条
・労働基準法施行規則第5条</t>
    <rPh sb="21" eb="22">
      <t>ダイ</t>
    </rPh>
    <rPh sb="23" eb="24">
      <t>ジョウ</t>
    </rPh>
    <phoneticPr fontId="3"/>
  </si>
  <si>
    <t>非常勤職員</t>
    <rPh sb="0" eb="3">
      <t>ヒジョウキン</t>
    </rPh>
    <rPh sb="3" eb="5">
      <t>ショクイン</t>
    </rPh>
    <phoneticPr fontId="57"/>
  </si>
  <si>
    <t>（２）賃金の口座振り込み支給についての同意を得ているか。</t>
    <rPh sb="3" eb="5">
      <t>チンギン</t>
    </rPh>
    <rPh sb="6" eb="8">
      <t>コウザ</t>
    </rPh>
    <rPh sb="8" eb="9">
      <t>フ</t>
    </rPh>
    <rPh sb="10" eb="11">
      <t>コ</t>
    </rPh>
    <rPh sb="12" eb="14">
      <t>シキュウ</t>
    </rPh>
    <rPh sb="19" eb="21">
      <t>ドウイ</t>
    </rPh>
    <rPh sb="22" eb="23">
      <t>エ</t>
    </rPh>
    <phoneticPr fontId="45"/>
  </si>
  <si>
    <t>・労働基準法施行規則第7条の2</t>
    <phoneticPr fontId="3"/>
  </si>
  <si>
    <t>（３）賃金から法定外控除を行う場合、労働者の過半数を代表する者との書面による協定があるか。</t>
    <phoneticPr fontId="45"/>
  </si>
  <si>
    <t>・労働基準法第24条</t>
    <phoneticPr fontId="3"/>
  </si>
  <si>
    <t>（４）時間外労働及び休日労働に関する労使協定（36協定）を締結し、労働基準監督署への届出を行っているか。</t>
    <phoneticPr fontId="45"/>
  </si>
  <si>
    <t>・労働基準法第36条</t>
    <phoneticPr fontId="3"/>
  </si>
  <si>
    <t>（５）就業規則は適正に作成され、職員代表の意見を聞き、労働基準監督署への届出を行っているか。</t>
    <phoneticPr fontId="45"/>
  </si>
  <si>
    <t>・労働基準法第89条～92条</t>
    <rPh sb="13" eb="14">
      <t>ジョウ</t>
    </rPh>
    <phoneticPr fontId="3"/>
  </si>
  <si>
    <t>（６）就業規則を職員への周知しているか。</t>
    <phoneticPr fontId="45"/>
  </si>
  <si>
    <t>・労働基準法第106条</t>
    <phoneticPr fontId="3"/>
  </si>
  <si>
    <r>
      <t>（７）</t>
    </r>
    <r>
      <rPr>
        <b/>
        <sz val="11"/>
        <color rgb="FFFF0000"/>
        <rFont val="メイリオ"/>
        <family val="3"/>
        <charset val="128"/>
      </rPr>
      <t>〈変形労働時間制を採用している場合のみ〉
　　　</t>
    </r>
    <r>
      <rPr>
        <b/>
        <sz val="11"/>
        <color theme="1"/>
        <rFont val="メイリオ"/>
        <family val="3"/>
        <charset val="128"/>
      </rPr>
      <t>労使協定を締結し、労働基準監督署への届出を行っているか。又は就業規則に適切に規定しているか。</t>
    </r>
    <rPh sb="55" eb="56">
      <t>マタ</t>
    </rPh>
    <phoneticPr fontId="45"/>
  </si>
  <si>
    <t>　　　</t>
    <phoneticPr fontId="3"/>
  </si>
  <si>
    <t>・労働基準法第32条の2、第32条の4</t>
    <rPh sb="13" eb="14">
      <t>ダイ</t>
    </rPh>
    <rPh sb="16" eb="17">
      <t>ジョウ</t>
    </rPh>
    <phoneticPr fontId="3"/>
  </si>
  <si>
    <t>（８）労働者名簿及び賃金台帳を作成し、５年間保存しているか。</t>
    <phoneticPr fontId="45"/>
  </si>
  <si>
    <t>・労働基準法第107条～109条</t>
    <rPh sb="10" eb="11">
      <t>ジョウ</t>
    </rPh>
    <rPh sb="15" eb="16">
      <t>ジョウ</t>
    </rPh>
    <phoneticPr fontId="3"/>
  </si>
  <si>
    <t xml:space="preserve">第４　職員の研修の状況
</t>
    <phoneticPr fontId="45"/>
  </si>
  <si>
    <t>第４-１　職員の資質の向上に取り組んでいるか。どのような取り組みを行っているか。</t>
    <phoneticPr fontId="45"/>
  </si>
  <si>
    <r>
      <t>具体的な実施内容（「○○研修に参加した後、復命し職員間で共有ている。」など）
（</t>
    </r>
    <r>
      <rPr>
        <u/>
        <sz val="11"/>
        <color theme="1"/>
        <rFont val="メイリオ"/>
        <family val="3"/>
        <charset val="128"/>
      </rPr>
      <t>　　　　　　　　　　　　　　　　　　　　　　　　　　　　　　　　　　　　　　　　　　　　　　　　</t>
    </r>
    <r>
      <rPr>
        <sz val="11"/>
        <rFont val="メイリオ"/>
        <family val="3"/>
        <charset val="128"/>
      </rPr>
      <t>）</t>
    </r>
    <rPh sb="0" eb="2">
      <t>グタイ</t>
    </rPh>
    <rPh sb="2" eb="3">
      <t>テキ</t>
    </rPh>
    <rPh sb="4" eb="6">
      <t>ジッシ</t>
    </rPh>
    <rPh sb="6" eb="8">
      <t>ナイヨウ</t>
    </rPh>
    <rPh sb="24" eb="27">
      <t>ショクインカン</t>
    </rPh>
    <rPh sb="28" eb="30">
      <t>キョウユウ</t>
    </rPh>
    <phoneticPr fontId="45"/>
  </si>
  <si>
    <t>第５　児童の健康管理の状況</t>
    <rPh sb="3" eb="5">
      <t>ジドウ</t>
    </rPh>
    <phoneticPr fontId="45"/>
  </si>
  <si>
    <t>健康診断記録（児童）</t>
    <rPh sb="0" eb="4">
      <t>ケンコウシンダン</t>
    </rPh>
    <rPh sb="4" eb="6">
      <t>キロク</t>
    </rPh>
    <rPh sb="7" eb="9">
      <t>ジドウ</t>
    </rPh>
    <phoneticPr fontId="3"/>
  </si>
  <si>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ガツ</t>
    </rPh>
    <phoneticPr fontId="45"/>
  </si>
  <si>
    <r>
      <t>年１回目の健康診断実施日（</t>
    </r>
    <r>
      <rPr>
        <b/>
        <u/>
        <sz val="11"/>
        <color theme="1"/>
        <rFont val="メイリオ"/>
        <family val="3"/>
        <charset val="128"/>
      </rPr>
      <t>6月30日までに実施しているか。</t>
    </r>
    <r>
      <rPr>
        <sz val="11"/>
        <color theme="1"/>
        <rFont val="メイリオ"/>
        <family val="3"/>
        <charset val="128"/>
      </rPr>
      <t>）</t>
    </r>
    <rPh sb="0" eb="1">
      <t>ネン</t>
    </rPh>
    <rPh sb="2" eb="4">
      <t>カイメ</t>
    </rPh>
    <rPh sb="5" eb="9">
      <t>ケンコウシンダン</t>
    </rPh>
    <rPh sb="9" eb="12">
      <t>ジッシビ</t>
    </rPh>
    <rPh sb="14" eb="15">
      <t>ガツ</t>
    </rPh>
    <rPh sb="17" eb="18">
      <t>ニチ</t>
    </rPh>
    <rPh sb="21" eb="23">
      <t>ジッシ</t>
    </rPh>
    <phoneticPr fontId="45"/>
  </si>
  <si>
    <t>年２回内科健診を実施しているか。</t>
  </si>
  <si>
    <t>年２回歯科健診を実施しているか。</t>
  </si>
  <si>
    <t>欠席児童がいる場合は、後日受診させているか。</t>
    <phoneticPr fontId="3"/>
  </si>
  <si>
    <t>健康診断の結果を記録し、子どもの健康状態の変化が分かるように整理して、保育に活用できるようにしているか。
（児童票や保育経過記録等への記録）</t>
    <phoneticPr fontId="3"/>
  </si>
  <si>
    <r>
      <t>健康診断の結果を</t>
    </r>
    <r>
      <rPr>
        <b/>
        <u/>
        <sz val="11"/>
        <rFont val="メイリオ"/>
        <family val="3"/>
        <charset val="128"/>
      </rPr>
      <t>実施後21日以内に</t>
    </r>
    <r>
      <rPr>
        <sz val="11"/>
        <rFont val="メイリオ"/>
        <family val="3"/>
        <charset val="128"/>
      </rPr>
      <t>保護者に通知するとともに、疾病の予防処置を行い、又は治療を指示しする等適切な措置をとっているか。</t>
    </r>
    <rPh sb="0" eb="4">
      <t>ケンコウシンダン</t>
    </rPh>
    <rPh sb="8" eb="11">
      <t>ジッシゴ</t>
    </rPh>
    <rPh sb="13" eb="14">
      <t>ニチ</t>
    </rPh>
    <rPh sb="14" eb="16">
      <t>イナイ</t>
    </rPh>
    <rPh sb="21" eb="23">
      <t>ツウチ</t>
    </rPh>
    <phoneticPr fontId="45"/>
  </si>
  <si>
    <t>第５-２　日々の健康状態の把握、発育及び発達状態の把握を行っているか。</t>
    <phoneticPr fontId="45"/>
  </si>
  <si>
    <t>既往歴・予防接種歴を把握しているか。記録の整理がなされているか。</t>
  </si>
  <si>
    <t>既往歴
予防接種歴</t>
    <phoneticPr fontId="3"/>
  </si>
  <si>
    <t>身長、体重の測定など基本的な発育チェックを毎月行っているか。</t>
    <phoneticPr fontId="3"/>
  </si>
  <si>
    <t>身体測定結果表</t>
    <rPh sb="0" eb="4">
      <t>シンタイソクテイ</t>
    </rPh>
    <rPh sb="4" eb="6">
      <t>ケッカ</t>
    </rPh>
    <rPh sb="6" eb="7">
      <t>ヒョウ</t>
    </rPh>
    <phoneticPr fontId="3"/>
  </si>
  <si>
    <t>保護者からの情報とともに、登所時及び保育中を通じて子どもの状態を観察しているか。</t>
  </si>
  <si>
    <t>連絡帳等を活用し、保護者から児童の状態の報告を受けるようにしているか。</t>
  </si>
  <si>
    <t>連絡帳</t>
    <rPh sb="0" eb="3">
      <t>レンラクチョウ</t>
    </rPh>
    <phoneticPr fontId="3"/>
  </si>
  <si>
    <t>午睡時、一人一人の状態に応じて、寝つきや睡眠中及び起床時の状態を適宜観察しているか。</t>
  </si>
  <si>
    <t>乳幼児突然死症候群に対する配慮がなされているか。（寝具や睡眠時の周囲環境等）</t>
    <rPh sb="25" eb="27">
      <t>シング</t>
    </rPh>
    <rPh sb="28" eb="31">
      <t>スイミンジ</t>
    </rPh>
    <rPh sb="32" eb="37">
      <t>シュウイカンキョウトウ</t>
    </rPh>
    <phoneticPr fontId="3"/>
  </si>
  <si>
    <t>両親の喫煙など家庭環境を把握することに努めているか。</t>
    <phoneticPr fontId="3"/>
  </si>
  <si>
    <t>両親等の喫煙状況の確認書類</t>
    <phoneticPr fontId="3"/>
  </si>
  <si>
    <t>特に入所初期の観察を十分に行っているか。</t>
    <phoneticPr fontId="3"/>
  </si>
  <si>
    <r>
      <t xml:space="preserve">午睡チェック表などを用いて、睡眠中の児童の顔色や呼吸の状態をきめ細かく観察しているか。
</t>
    </r>
    <r>
      <rPr>
        <b/>
        <sz val="11"/>
        <color theme="1"/>
        <rFont val="メイリオ"/>
        <family val="3"/>
        <charset val="128"/>
      </rPr>
      <t>チェック間隔の目安：0歳児は5分毎、1歳児は10分毎、2歳児は15分毎</t>
    </r>
    <rPh sb="48" eb="50">
      <t>カンカク</t>
    </rPh>
    <rPh sb="51" eb="53">
      <t>メヤス</t>
    </rPh>
    <rPh sb="55" eb="57">
      <t>サイジ</t>
    </rPh>
    <rPh sb="59" eb="60">
      <t>フン</t>
    </rPh>
    <rPh sb="60" eb="61">
      <t>ゴト</t>
    </rPh>
    <rPh sb="63" eb="65">
      <t>サイジ</t>
    </rPh>
    <rPh sb="68" eb="69">
      <t>フン</t>
    </rPh>
    <rPh sb="69" eb="70">
      <t>ゴト</t>
    </rPh>
    <rPh sb="72" eb="74">
      <t>サイジ</t>
    </rPh>
    <rPh sb="77" eb="78">
      <t>フン</t>
    </rPh>
    <rPh sb="78" eb="79">
      <t>ゴト</t>
    </rPh>
    <phoneticPr fontId="45"/>
  </si>
  <si>
    <t>午睡チェック表</t>
    <rPh sb="0" eb="2">
      <t>ゴスイ</t>
    </rPh>
    <rPh sb="6" eb="7">
      <t>ヒョウ</t>
    </rPh>
    <phoneticPr fontId="3"/>
  </si>
  <si>
    <t>乳児を寝かせる場合には、仰向けに寝かせているか。（医学的な理由によりうつぶせ寝をすすめられている場合を除く。）</t>
    <rPh sb="25" eb="28">
      <t>イガクテキ</t>
    </rPh>
    <rPh sb="29" eb="31">
      <t>リユウ</t>
    </rPh>
    <rPh sb="38" eb="39">
      <t>ネ</t>
    </rPh>
    <rPh sb="48" eb="50">
      <t>バアイ</t>
    </rPh>
    <rPh sb="51" eb="52">
      <t>ノゾ</t>
    </rPh>
    <phoneticPr fontId="3"/>
  </si>
  <si>
    <t>第５-３　疾病等への対応を適切に行っているか。</t>
    <phoneticPr fontId="45"/>
  </si>
  <si>
    <t>保育中に体調不良や傷害が発生した場合には、子どもの状態等に応じて、保護者へ連絡すると共に、適宜、嘱託医やかかりつけ医等と相談し、適切な処置を行っているか。</t>
  </si>
  <si>
    <t>与薬票</t>
    <rPh sb="0" eb="3">
      <t>ヨヤクヒョウ</t>
    </rPh>
    <phoneticPr fontId="3"/>
  </si>
  <si>
    <t>感染症発生時には、市町村、保健所等へ適切に報告等を行っているか。</t>
    <rPh sb="5" eb="6">
      <t>ジ</t>
    </rPh>
    <rPh sb="18" eb="20">
      <t>テキセツ</t>
    </rPh>
    <rPh sb="21" eb="24">
      <t>ホウコクトウ</t>
    </rPh>
    <rPh sb="25" eb="26">
      <t>オコナ</t>
    </rPh>
    <phoneticPr fontId="45"/>
  </si>
  <si>
    <t>感染症の治癒を確認した上（医師の証明書が望ましい）で再登所をさせているか。</t>
    <phoneticPr fontId="3"/>
  </si>
  <si>
    <t>定期薬及び臨時薬の受渡し及び与薬は適切になされているか（受渡し表を作成し、使用しているか。）</t>
  </si>
  <si>
    <t>第５-４　家庭での虐待が疑われる場合の対応について理解しているか。事例があった場合の対応は適切か。</t>
    <phoneticPr fontId="45"/>
  </si>
  <si>
    <t>家庭での不適切な養育の兆候や虐待が疑われる事例があるか。</t>
    <rPh sb="0" eb="2">
      <t>カテイ</t>
    </rPh>
    <phoneticPr fontId="45"/>
  </si>
  <si>
    <t>虐待対応記録</t>
    <phoneticPr fontId="3"/>
  </si>
  <si>
    <t>家庭での不適切な養育の兆候が見られる場合には、市町村や関係機関と連携し、適切な対応を図っているか。
また、虐待が疑われる場合には、速やかに市町村又は児童相談所に通告しているか。</t>
    <rPh sb="0" eb="2">
      <t>カテイ</t>
    </rPh>
    <phoneticPr fontId="45"/>
  </si>
  <si>
    <t>軽微なけがであっても、同様の事例が繰り返されていないか、その場合は再発防止策を講じているか。
（ヒヤリハット事例集等に記録しているか。）</t>
    <rPh sb="54" eb="58">
      <t>ジレイシュウトウ</t>
    </rPh>
    <rPh sb="59" eb="61">
      <t>キロク</t>
    </rPh>
    <phoneticPr fontId="3"/>
  </si>
  <si>
    <t>ヒヤリハット事例集</t>
    <phoneticPr fontId="3"/>
  </si>
  <si>
    <t>事故報告書等で事故の内容を記録しているか。発生後の対応は適切か。
（保護者への連絡、状況に応じて嘱託医やかかりつけ医の指示を受け、適切な対応をしているか。）</t>
    <phoneticPr fontId="3"/>
  </si>
  <si>
    <t>第６　保育の状況</t>
    <phoneticPr fontId="45"/>
  </si>
  <si>
    <t>第６-１　保育目標を達成するための、「全体的な計画」を編成するとともに、これを具体化した「指導計画」を作成しているか。</t>
    <phoneticPr fontId="45"/>
  </si>
  <si>
    <t>（１）全体的な計画が適切に編成されているか。</t>
    <rPh sb="10" eb="12">
      <t>テキセツ</t>
    </rPh>
    <phoneticPr fontId="45"/>
  </si>
  <si>
    <t>栄養士又は調理員の参画により、食育に関する計画を盛り込んでいるか。</t>
  </si>
  <si>
    <t>全体的な計画</t>
    <rPh sb="0" eb="3">
      <t>ゼンタイテキ</t>
    </rPh>
    <rPh sb="4" eb="6">
      <t>ケイカク</t>
    </rPh>
    <phoneticPr fontId="3"/>
  </si>
  <si>
    <t>年度末等に見直し検討を行い、必要な場合の改正を行っているか。</t>
    <phoneticPr fontId="3"/>
  </si>
  <si>
    <t>（２）全体的な計画に基づき、発達に応じた指導計画を作成しているか。長期・短期の指導計画を作成しているか。</t>
    <phoneticPr fontId="45"/>
  </si>
  <si>
    <t>長期（年・期・月等）の指導計画があるか。</t>
    <rPh sb="8" eb="9">
      <t>トウ</t>
    </rPh>
    <rPh sb="11" eb="15">
      <t>シドウケイカク</t>
    </rPh>
    <phoneticPr fontId="45"/>
  </si>
  <si>
    <t>短期（週・日等）の指導計画があるか。</t>
    <rPh sb="6" eb="7">
      <t>トウ</t>
    </rPh>
    <phoneticPr fontId="3"/>
  </si>
  <si>
    <t>３歳未満児は一人一人の子どもの実態に即して個別的な計画を作成しているか。</t>
    <phoneticPr fontId="3"/>
  </si>
  <si>
    <t>未満児の個別の指導計画</t>
    <rPh sb="0" eb="2">
      <t>ミマン</t>
    </rPh>
    <rPh sb="2" eb="3">
      <t>ジ</t>
    </rPh>
    <rPh sb="4" eb="6">
      <t>コベツ</t>
    </rPh>
    <rPh sb="7" eb="11">
      <t>シドウケイカク</t>
    </rPh>
    <phoneticPr fontId="3"/>
  </si>
  <si>
    <t>障害を有する児童に関する個別の支援計画</t>
    <phoneticPr fontId="3"/>
  </si>
  <si>
    <t>児童票、保育経過記録は整備しているか。</t>
  </si>
  <si>
    <t>児童票
保育経過記録</t>
    <rPh sb="0" eb="3">
      <t>ジドウヒョウ</t>
    </rPh>
    <rPh sb="4" eb="10">
      <t>ホイクケイカキロク</t>
    </rPh>
    <phoneticPr fontId="3"/>
  </si>
  <si>
    <t>第６-３　小学校との連携を図っているか。</t>
    <phoneticPr fontId="45"/>
  </si>
  <si>
    <t>第６-4　児童の権利擁護を遵守しているか。</t>
    <rPh sb="5" eb="7">
      <t>ジドウ</t>
    </rPh>
    <rPh sb="8" eb="12">
      <t>ケンリヨウゴ</t>
    </rPh>
    <rPh sb="13" eb="15">
      <t>ジュンシュ</t>
    </rPh>
    <phoneticPr fontId="3"/>
  </si>
  <si>
    <r>
      <t>児童の国籍、信条、社会的身分又は入所に要する費用を負担するか否かによって、</t>
    </r>
    <r>
      <rPr>
        <b/>
        <sz val="11"/>
        <color theme="1"/>
        <rFont val="メイリオ"/>
        <family val="3"/>
        <charset val="128"/>
      </rPr>
      <t>差別的取扱いをしていないか。</t>
    </r>
    <rPh sb="0" eb="2">
      <t>ジドウ</t>
    </rPh>
    <phoneticPr fontId="3"/>
  </si>
  <si>
    <r>
      <t xml:space="preserve">入所児童に対し、児童福祉法第33条の10に規定する虐待を行っていないか。
</t>
    </r>
    <r>
      <rPr>
        <sz val="11"/>
        <color rgb="FFFF0000"/>
        <rFont val="メイリオ"/>
        <family val="3"/>
        <charset val="128"/>
      </rPr>
      <t>（令和7年10月以降は、職員からの虐待を受けたと思われる園児を発見した者の市町村又は都道府県への通告が義務化）</t>
    </r>
    <rPh sb="0" eb="4">
      <t>ニュウショジドウ</t>
    </rPh>
    <rPh sb="5" eb="6">
      <t>タイ</t>
    </rPh>
    <rPh sb="8" eb="13">
      <t>ジドウフクシホウ</t>
    </rPh>
    <rPh sb="13" eb="14">
      <t>ダイ</t>
    </rPh>
    <rPh sb="16" eb="17">
      <t>ジョウ</t>
    </rPh>
    <rPh sb="21" eb="23">
      <t>キテイ</t>
    </rPh>
    <rPh sb="25" eb="27">
      <t>ギャクタイ</t>
    </rPh>
    <rPh sb="28" eb="29">
      <t>オコナ</t>
    </rPh>
    <rPh sb="38" eb="40">
      <t>レイワ</t>
    </rPh>
    <rPh sb="41" eb="42">
      <t>ネン</t>
    </rPh>
    <rPh sb="44" eb="45">
      <t>ガツ</t>
    </rPh>
    <rPh sb="45" eb="47">
      <t>イコウ</t>
    </rPh>
    <rPh sb="49" eb="51">
      <t>ショクイン</t>
    </rPh>
    <rPh sb="74" eb="77">
      <t>シチョウソン</t>
    </rPh>
    <rPh sb="77" eb="78">
      <t>マタ</t>
    </rPh>
    <rPh sb="79" eb="83">
      <t>トドウフケン</t>
    </rPh>
    <rPh sb="85" eb="87">
      <t>ツウコク</t>
    </rPh>
    <rPh sb="88" eb="91">
      <t>ギムカ</t>
    </rPh>
    <phoneticPr fontId="3"/>
  </si>
  <si>
    <t>第６-５　保育内容等の自己評価を行っているか。</t>
    <phoneticPr fontId="45"/>
  </si>
  <si>
    <t>第６-６　保護者との連携が充分に図られているか。</t>
    <phoneticPr fontId="45"/>
  </si>
  <si>
    <t>給与栄養量の目標を設定しているか。
・設定する際には、子どもの性、年齢、発育・発達状況（摂食・嚥下機能、咀嚼）、栄養状態（身長、体重、成長曲線との比較、肥満度、健診結果等）、生活状況等（病状、アレルギー、食歴、嗜好、身体活動レベル等）を把握・評価しているか。</t>
    <phoneticPr fontId="45"/>
  </si>
  <si>
    <t>栄養設定資料</t>
    <phoneticPr fontId="45"/>
  </si>
  <si>
    <t>子どもの特性（アレルギー児、離乳食、肥満傾向等）に応じ、必要な援助及び指導を行っているか。</t>
    <phoneticPr fontId="45"/>
  </si>
  <si>
    <t>献立表を作成しているか。
・予定献立表に沿った食事が提供されているか。
・献立が季節感、嗜好に考慮し、変化に富んだ内容となっているか。
・その他、献立内容に問題がないか。</t>
    <phoneticPr fontId="45"/>
  </si>
  <si>
    <t>残食量や嗜好等の調査をしているか。</t>
    <phoneticPr fontId="45"/>
  </si>
  <si>
    <r>
      <rPr>
        <b/>
        <sz val="11"/>
        <color rgb="FFFF0000"/>
        <rFont val="メイリオ"/>
        <family val="3"/>
        <charset val="128"/>
      </rPr>
      <t>〈外部搬入による食事の提供（3歳以上児のみ）を行う場合のみ〉</t>
    </r>
    <r>
      <rPr>
        <sz val="11"/>
        <color theme="1"/>
        <rFont val="メイリオ"/>
        <family val="3"/>
        <charset val="128"/>
      </rPr>
      <t xml:space="preserve">
栄養計画に基づいた内容であることを確認しているか。</t>
    </r>
    <phoneticPr fontId="45"/>
  </si>
  <si>
    <t>外部搬入に係る契約書</t>
    <rPh sb="0" eb="4">
      <t>ガイブハンニュウ</t>
    </rPh>
    <rPh sb="5" eb="6">
      <t>カカ</t>
    </rPh>
    <rPh sb="7" eb="10">
      <t>ケイヤクショ</t>
    </rPh>
    <phoneticPr fontId="45"/>
  </si>
  <si>
    <r>
      <rPr>
        <b/>
        <sz val="11"/>
        <color rgb="FFFF0000"/>
        <rFont val="メイリオ"/>
        <family val="3"/>
        <charset val="128"/>
      </rPr>
      <t>〈外部搬入による食事の提供（3歳以上児のみ）を行う場合のみ〉</t>
    </r>
    <r>
      <rPr>
        <sz val="11"/>
        <color theme="1"/>
        <rFont val="メイリオ"/>
        <family val="3"/>
        <charset val="128"/>
      </rPr>
      <t xml:space="preserve">
外部搬入による食事の提供（3歳以上児のみ）を行う場合は、配膳まで衛生的に保管できる配慮や再加熱の設備等を有しているか。</t>
    </r>
    <phoneticPr fontId="45"/>
  </si>
  <si>
    <t>食事の提供を含む食育の計画を作成し、保育の計画に位置づけているか。</t>
    <phoneticPr fontId="45"/>
  </si>
  <si>
    <t>食育計画</t>
    <rPh sb="0" eb="4">
      <t>ショクイクケイカク</t>
    </rPh>
    <phoneticPr fontId="45"/>
  </si>
  <si>
    <t>給食（献立）会議を開催しているか。
・定期的に開催しているか。
・記録はあるか。</t>
    <phoneticPr fontId="45"/>
  </si>
  <si>
    <t>給食会議記録</t>
    <phoneticPr fontId="45"/>
  </si>
  <si>
    <t>調理室の衛生管理は適切か。
・調理室の出入口、窓、排水溝にネズミや昆虫の侵入を防止しているか。
・専用の手洗い設備を備えてあるか。</t>
    <phoneticPr fontId="45"/>
  </si>
  <si>
    <t>調理室衛生管理簿</t>
    <phoneticPr fontId="45"/>
  </si>
  <si>
    <t>食器具等の衛生管理は適切か。
・食器具の洗浄、消毒を適切に行っているか。
・ネズミや昆虫等が触れることのないよう衛生的に保管しているか。</t>
    <phoneticPr fontId="45"/>
  </si>
  <si>
    <t>調理員衛生管理簿</t>
    <phoneticPr fontId="45"/>
  </si>
  <si>
    <t>提供前の検食は実施されているか。</t>
    <rPh sb="0" eb="3">
      <t>テイキョウマエ</t>
    </rPh>
    <rPh sb="7" eb="9">
      <t>ジッシ</t>
    </rPh>
    <phoneticPr fontId="45"/>
  </si>
  <si>
    <t>・保育所における調理業務の委託について（平成10年2月18日）(児発第86号)</t>
    <rPh sb="20" eb="22">
      <t>ヘイセイ</t>
    </rPh>
    <rPh sb="24" eb="25">
      <t>ネン</t>
    </rPh>
    <rPh sb="26" eb="27">
      <t>ガツ</t>
    </rPh>
    <rPh sb="29" eb="30">
      <t>ニチ</t>
    </rPh>
    <phoneticPr fontId="45"/>
  </si>
  <si>
    <t>検食簿</t>
    <phoneticPr fontId="45"/>
  </si>
  <si>
    <t>検食（保存食）は、原材料及び調理済み食品を食品ごとに50g程度ずつ清潔な容器（ビニール袋等）に密封して入れ、－20℃以下で2週間以上保存しているか。</t>
    <phoneticPr fontId="45"/>
  </si>
  <si>
    <t>・社会福祉施設における衛生管理について（平成9年3月31日 社援施第65号）
・衛食第85号（平成9年3月24日）大量調理施設衛生管理マニュアル</t>
    <rPh sb="1" eb="7">
      <t>シャカイフクシシセツ</t>
    </rPh>
    <rPh sb="20" eb="22">
      <t>ヘイセイ</t>
    </rPh>
    <rPh sb="30" eb="31">
      <t>シャ</t>
    </rPh>
    <rPh sb="31" eb="32">
      <t>エン</t>
    </rPh>
    <rPh sb="32" eb="33">
      <t>シ</t>
    </rPh>
    <rPh sb="33" eb="34">
      <t>ダイ</t>
    </rPh>
    <rPh sb="36" eb="37">
      <t>ゴウ</t>
    </rPh>
    <phoneticPr fontId="45"/>
  </si>
  <si>
    <t>原材料の受け入れや保管等を適切に行っているか。
・原材料について、品名、仕入れ元の名称及び所在地、生産者の名称及び所在地、ロット等が確認可能な情報並びに仕入れ年月日を記録し、1年間保管しているか。
・原材料について、納入業者が定期的に実施する検査結果を1年間保管しているか。
・原材料の納入の際には調理従事者等が必ず立ち会い、検収を実施、その結果を記録しているか。</t>
    <rPh sb="64" eb="65">
      <t>トウ</t>
    </rPh>
    <phoneticPr fontId="45"/>
  </si>
  <si>
    <t>食中毒予防を徹底した調理を行っているか。
・加熱調理食品については中心まで十分に加熱しているか（中心温度75℃1分以上、二枚貝等は85～95℃で90秒間以上）。
・調理加熱後食品及び非加熱食品の二次汚染防止を徹底しているか。
・調理済み食品の温度管理を適切に行っているか。
・調理後速やかに（2時間以内）に喫食しているか。</t>
    <phoneticPr fontId="45"/>
  </si>
  <si>
    <t>加熱調理食品中心温度記録</t>
    <phoneticPr fontId="45"/>
  </si>
  <si>
    <t>調理従事者の衛生管理に努めているか。
・定期的な健康診断及び月1回以上の検便（赤痢菌、腸チフス、パラチフス、腸管出血性大腸炎、必要に応じてノロウィルス）を行っているか。
・調理従事者等が着用する帽子・外衣は毎日専用で清潔なものに交換しているか。</t>
    <phoneticPr fontId="45"/>
  </si>
  <si>
    <t>調理従事者の知識及び技能の向上を図るよう、講習会の参加等について配慮しているか。</t>
    <phoneticPr fontId="45"/>
  </si>
  <si>
    <t>・児童福祉施設の設備及び運営に関する基準を定める条例施行規則第4条</t>
    <rPh sb="30" eb="31">
      <t>ダイ</t>
    </rPh>
    <rPh sb="32" eb="33">
      <t>ジョウ</t>
    </rPh>
    <phoneticPr fontId="45"/>
  </si>
  <si>
    <t>委託業務の内容が確認できる委託契約書等を整備しているか。</t>
    <phoneticPr fontId="45"/>
  </si>
  <si>
    <t>委託内容により適切に栄養管理運営を履行していることを施設側が確認しているか。
・受託側は契約内容を遵守し、連携が取れているか。
・調理従事者の検便が実施されているか。</t>
    <phoneticPr fontId="45"/>
  </si>
  <si>
    <t xml:space="preserve">第１　教育・保育環境の整備
</t>
    <phoneticPr fontId="45"/>
  </si>
  <si>
    <t>学年、学期、教育又は保育を行う日時数、教育又は保育を行わない日及び開園している時間に関する事項</t>
    <phoneticPr fontId="3"/>
  </si>
  <si>
    <t>その他施設の管理についての重要事項</t>
    <phoneticPr fontId="3"/>
  </si>
  <si>
    <t>施設の目的及び運営の方針</t>
    <phoneticPr fontId="3"/>
  </si>
  <si>
    <t>教育課程その他の教育及び保育の内容に関する事項</t>
    <phoneticPr fontId="3"/>
  </si>
  <si>
    <t>保護者に対する子育ての支援の内容に関する事項</t>
    <phoneticPr fontId="3"/>
  </si>
  <si>
    <t>利用定員及び職員組織に関する事項（職員の職種、員数及び職務の内容）</t>
    <phoneticPr fontId="3"/>
  </si>
  <si>
    <t>入園、退園、転園、休園及び卒園に関する事項</t>
    <phoneticPr fontId="3"/>
  </si>
  <si>
    <t>保育料その他の費用徴収に関する事項</t>
    <phoneticPr fontId="3"/>
  </si>
  <si>
    <t>緊急時等における対応方法</t>
    <phoneticPr fontId="3"/>
  </si>
  <si>
    <t>非常災害対策</t>
    <phoneticPr fontId="3"/>
  </si>
  <si>
    <t>虐待の防止のための措置に関する事項</t>
    <phoneticPr fontId="3"/>
  </si>
  <si>
    <t>指導計画
（長期・短期）
保育日誌</t>
    <rPh sb="0" eb="4">
      <t>シドウケイカク</t>
    </rPh>
    <rPh sb="6" eb="8">
      <t>チョウキ</t>
    </rPh>
    <rPh sb="9" eb="11">
      <t>タンキ</t>
    </rPh>
    <rPh sb="13" eb="17">
      <t>ホイクニッシ</t>
    </rPh>
    <phoneticPr fontId="3"/>
  </si>
  <si>
    <t>職員にかかわるもの</t>
    <rPh sb="0" eb="2">
      <t>ショクイン</t>
    </rPh>
    <phoneticPr fontId="45"/>
  </si>
  <si>
    <t>第１-２　施設運営に必要な帳簿は整備されているか。（適切に記録されているか。施設長の決裁を得ているか。）（※第２以降でも個別に確認）</t>
    <rPh sb="54" eb="55">
      <t>ダイ</t>
    </rPh>
    <rPh sb="56" eb="58">
      <t>イコウ</t>
    </rPh>
    <rPh sb="60" eb="62">
      <t>コベツ</t>
    </rPh>
    <rPh sb="63" eb="65">
      <t>カクニン</t>
    </rPh>
    <phoneticPr fontId="45"/>
  </si>
  <si>
    <t>第１-６　苦情解決に必要な体制が整備されているか。</t>
    <phoneticPr fontId="45"/>
  </si>
  <si>
    <t>第１-７　重要事項を施設内に掲示及びインターネット上で公表しているか。</t>
    <phoneticPr fontId="45"/>
  </si>
  <si>
    <t>第１-４　教育課程に基づく教育を行うため、学級を編制しているか。</t>
    <phoneticPr fontId="45"/>
  </si>
  <si>
    <t>教育課程に基づく教育を行うため、学級を編制しているか。
・３歳以上の園児については、教育課程に基づく教育を行うため、学級を編制すること。
・１学級の園児数は、３５人以下とすること。
・学級は、学年の初めの日の前日において同じ年齢にある園児で編制することを原則とすること。</t>
    <phoneticPr fontId="3"/>
  </si>
  <si>
    <t>園長は配置されているか。</t>
    <rPh sb="0" eb="2">
      <t>エンチョウ</t>
    </rPh>
    <phoneticPr fontId="45"/>
  </si>
  <si>
    <t>（１）園長</t>
    <rPh sb="3" eb="5">
      <t>エンチョウ</t>
    </rPh>
    <phoneticPr fontId="45"/>
  </si>
  <si>
    <t>保育教諭は配置されているか。</t>
    <rPh sb="0" eb="4">
      <t>ホイクキョウユ</t>
    </rPh>
    <rPh sb="5" eb="7">
      <t>ハイチ</t>
    </rPh>
    <phoneticPr fontId="3"/>
  </si>
  <si>
    <t xml:space="preserve">必要な職員数以上が配置されているか。
・各学級毎に担当する専任の主幹保育教諭、指導保育教諭又は保育教諭を１人以上置かなければならない。
・特別の事情があるときは、保育教諭等は、専任の副園長若しくは教頭が兼ね、又は当該幼保連携型認定こども園の学級数の３分の１の範囲内で、専任の助保育教諭若しくは講師をもって代えることができる。
・園児の教育及び保育に直接従事する職員の数は、次の表に記載する員数以上とする。ただし当該職員の数は、常時２人を下回ってはならない。
・教育及び保育に従事する職員の配置の状況に鑑み、教育及び保育の提供に支障を及ぼすおそれがあると知事が認めるときは、当分の間、旧基準を適用できるものとする。
</t>
    <phoneticPr fontId="3"/>
  </si>
  <si>
    <t>・幼保連携型認定こども園の学級の編制、職員、設備及び運営に関する基準第5条
・特定教育・保育等に要する費用の額の算定に関する基準等の実施上の留意事項について（令和７年４月11日付けこ成保２９５７文科初第２３３号）
・保育所における調理業務の委託について（平成10年2月18日児発第86号）</t>
    <phoneticPr fontId="45"/>
  </si>
  <si>
    <t>必要な調理員の数以上が配置されているか。
・保育認定子どもに係る利用定員40人以下の施設は１人、41人以上150人以下の施設は２人、151人以上の施設は３人（うち１人は非常勤）
・調理業務の全部を委託する施設にあっては調理員を置かないことができる。</t>
    <phoneticPr fontId="45"/>
  </si>
  <si>
    <t>・教育職員等による児童生徒性暴力等の防止等に関する法律第7条</t>
    <rPh sb="27" eb="28">
      <t>ダイ</t>
    </rPh>
    <rPh sb="29" eb="30">
      <t>ジョウ</t>
    </rPh>
    <phoneticPr fontId="3"/>
  </si>
  <si>
    <r>
      <t>採用権者は、</t>
    </r>
    <r>
      <rPr>
        <u/>
        <sz val="11"/>
        <color theme="1"/>
        <rFont val="メイリオ"/>
        <family val="3"/>
        <charset val="128"/>
      </rPr>
      <t>新たに</t>
    </r>
    <r>
      <rPr>
        <b/>
        <u/>
        <sz val="11"/>
        <color theme="1"/>
        <rFont val="メイリオ"/>
        <family val="3"/>
        <charset val="128"/>
      </rPr>
      <t>教育職員等</t>
    </r>
    <r>
      <rPr>
        <u/>
        <sz val="11"/>
        <color theme="1"/>
        <rFont val="メイリオ"/>
        <family val="3"/>
        <charset val="128"/>
      </rPr>
      <t>を任命又は雇用しようとするとき、</t>
    </r>
    <r>
      <rPr>
        <b/>
        <u/>
        <sz val="11"/>
        <color theme="1"/>
        <rFont val="メイリオ"/>
        <family val="3"/>
        <charset val="128"/>
      </rPr>
      <t>特定免許状失効者管理システム</t>
    </r>
    <r>
      <rPr>
        <u/>
        <sz val="11"/>
        <color theme="1"/>
        <rFont val="メイリオ"/>
        <family val="3"/>
        <charset val="128"/>
      </rPr>
      <t>により任命又は雇用を希望する者が特定免許状失効者等でないかどうか確認を行っているか。</t>
    </r>
    <r>
      <rPr>
        <sz val="11"/>
        <color theme="1"/>
        <rFont val="メイリオ"/>
        <family val="3"/>
        <charset val="128"/>
      </rPr>
      <t>（確認により任命又は雇用を希望する者が特定免許状失効者等であると判明した場合、採用面接等を通じ経歴等のより詳細な確認を行うなど、法の基本理念に則り、十分に慎重に、適切な任命又は雇用の判断を行う必要がある。）</t>
    </r>
    <phoneticPr fontId="57"/>
  </si>
  <si>
    <r>
      <t>採用責任者は、</t>
    </r>
    <r>
      <rPr>
        <u/>
        <sz val="11"/>
        <color theme="1"/>
        <rFont val="メイリオ"/>
        <family val="3"/>
        <charset val="128"/>
      </rPr>
      <t>新たに</t>
    </r>
    <r>
      <rPr>
        <b/>
        <u/>
        <sz val="11"/>
        <color theme="1"/>
        <rFont val="メイリオ"/>
        <family val="3"/>
        <charset val="128"/>
      </rPr>
      <t>保育士</t>
    </r>
    <r>
      <rPr>
        <u/>
        <sz val="11"/>
        <color theme="1"/>
        <rFont val="メイリオ"/>
        <family val="3"/>
        <charset val="128"/>
      </rPr>
      <t>を任命又は雇用しようとするとき、</t>
    </r>
    <r>
      <rPr>
        <b/>
        <u/>
        <sz val="11"/>
        <color theme="1"/>
        <rFont val="メイリオ"/>
        <family val="3"/>
        <charset val="128"/>
      </rPr>
      <t>保育士特定登録取消者管理システム</t>
    </r>
    <r>
      <rPr>
        <u/>
        <sz val="11"/>
        <color theme="1"/>
        <rFont val="メイリオ"/>
        <family val="3"/>
        <charset val="128"/>
      </rPr>
      <t>により任命又は雇用を希望する者が特定登録取消者でないかどうか確認を行っているか。</t>
    </r>
    <r>
      <rPr>
        <sz val="11"/>
        <color theme="1"/>
        <rFont val="メイリオ"/>
        <family val="3"/>
        <charset val="128"/>
      </rPr>
      <t>（確認により任命又は雇用を希望する者が 特定登録取消者であると判明した場合、採用面接等を通じ経歴等のより詳細な確認を行うなど、法の基本理念に則り、十分に慎重に、適切な任命又は雇用の判断を行う必要がある。）</t>
    </r>
    <phoneticPr fontId="3"/>
  </si>
  <si>
    <t>認可定員</t>
  </si>
  <si>
    <t>利用定員</t>
  </si>
  <si>
    <t>在籍児童数</t>
  </si>
  <si>
    <t>月　　日　時点</t>
    <rPh sb="5" eb="7">
      <t>ジテン</t>
    </rPh>
    <phoneticPr fontId="3"/>
  </si>
  <si>
    <t>1号認定</t>
    <rPh sb="1" eb="4">
      <t>ゴウニンテイ</t>
    </rPh>
    <phoneticPr fontId="3"/>
  </si>
  <si>
    <t>2号認定</t>
    <rPh sb="1" eb="4">
      <t>ゴウニンテイ</t>
    </rPh>
    <phoneticPr fontId="3"/>
  </si>
  <si>
    <t>3号認定</t>
    <rPh sb="1" eb="2">
      <t>ゴウ</t>
    </rPh>
    <rPh sb="2" eb="4">
      <t>ニンテイ</t>
    </rPh>
    <phoneticPr fontId="3"/>
  </si>
  <si>
    <t>合計</t>
    <rPh sb="0" eb="2">
      <t>ゴウケイ</t>
    </rPh>
    <phoneticPr fontId="3"/>
  </si>
  <si>
    <t>１・２歳</t>
    <rPh sb="3" eb="4">
      <t>サイ</t>
    </rPh>
    <phoneticPr fontId="3"/>
  </si>
  <si>
    <t>０歳</t>
    <rPh sb="1" eb="2">
      <t>サイ</t>
    </rPh>
    <phoneticPr fontId="3"/>
  </si>
  <si>
    <t>保育室</t>
    <phoneticPr fontId="3"/>
  </si>
  <si>
    <t>便所</t>
    <phoneticPr fontId="3"/>
  </si>
  <si>
    <t>職員室</t>
    <phoneticPr fontId="3"/>
  </si>
  <si>
    <t>（1）以下の設備はあるか。</t>
    <rPh sb="3" eb="5">
      <t>イカ</t>
    </rPh>
    <rPh sb="6" eb="8">
      <t>セツビ</t>
    </rPh>
    <phoneticPr fontId="45"/>
  </si>
  <si>
    <r>
      <rPr>
        <b/>
        <sz val="11"/>
        <color rgb="FFFF0000"/>
        <rFont val="メイリオ"/>
        <family val="3"/>
        <charset val="128"/>
      </rPr>
      <t>〈満２歳未満の保育を必要とする子どもを入園させる場合のみ〉</t>
    </r>
    <r>
      <rPr>
        <sz val="11"/>
        <color theme="1"/>
        <rFont val="メイリオ"/>
        <family val="3"/>
        <charset val="128"/>
      </rPr>
      <t xml:space="preserve">
乳児室又はほふく室</t>
    </r>
    <phoneticPr fontId="3"/>
  </si>
  <si>
    <t>・就学前の子どもに関する教育、保育等の総合的な提供の推進に関する法律施行条例第5条</t>
    <rPh sb="38" eb="39">
      <t>ダイ</t>
    </rPh>
    <rPh sb="40" eb="41">
      <t>ジョウ</t>
    </rPh>
    <phoneticPr fontId="3"/>
  </si>
  <si>
    <t>飲料水用設備、手洗用設備及び足洗用設備
（飲料水用設備は、手洗用設備又は足洗用設備と区別して備えなければならない。）</t>
    <phoneticPr fontId="3"/>
  </si>
  <si>
    <t>調理室
（満3歳以上の児童の食事を外部搬入により提供する場合は、調理室を設けないことができるが、加熱、保存等ができる設備を備えなければならない。）</t>
    <rPh sb="5" eb="6">
      <t>マン</t>
    </rPh>
    <rPh sb="7" eb="10">
      <t>サイイジョウ</t>
    </rPh>
    <rPh sb="11" eb="13">
      <t>ジドウ</t>
    </rPh>
    <rPh sb="14" eb="16">
      <t>ショクジ</t>
    </rPh>
    <rPh sb="17" eb="21">
      <t>ガイブハンニュウ</t>
    </rPh>
    <rPh sb="24" eb="26">
      <t>テイキョウ</t>
    </rPh>
    <rPh sb="28" eb="30">
      <t>バアイ</t>
    </rPh>
    <rPh sb="48" eb="50">
      <t>カネツ</t>
    </rPh>
    <phoneticPr fontId="3"/>
  </si>
  <si>
    <t>園舎及び園庭（同一の敷地内又は隣接する位置に設けることを原則とする。）</t>
    <phoneticPr fontId="45"/>
  </si>
  <si>
    <t>遊戯室（保育室と遊戯室は兼用することができる。）</t>
    <phoneticPr fontId="3"/>
  </si>
  <si>
    <t>保健室（職員室と保健室は兼用することができる。）</t>
    <rPh sb="0" eb="3">
      <t>ホケンシツ</t>
    </rPh>
    <rPh sb="12" eb="14">
      <t>ケンヨウ</t>
    </rPh>
    <phoneticPr fontId="3"/>
  </si>
  <si>
    <t>園児の安全の確保を図るため、施設及び設備の安全点検、園児に対する通園を含めたこども園での生活その他の日常生活における安全に関する指導、職員の研修その他こども園における安全に関する事項について計画（安全計画）を策定しているか。
※事故発生の防止のため、次の点に留意して安全管理体制を確立すること。
・経営者、管理者自らが安全管理の重要性を認識し、組織的に安全管理体制の整備に努めること。
・事故発生防止のための指針等の作成及び必要に応じた見直しに努めること。また、その内容等について、定期的に研修会を開催するなど全職員への周知徹底を図ること。
・事故やヒヤリハット事例が発生した際には、その原因を解明し、再発防止のための対策を講じること。
・児童の安全の確保に関して保護者との連携が図られるよう、保護者に対し、安全計画に基づく取組の内容等について周知しているか。</t>
    <rPh sb="0" eb="2">
      <t>エンジ</t>
    </rPh>
    <rPh sb="26" eb="28">
      <t>エンジ</t>
    </rPh>
    <rPh sb="33" eb="34">
      <t>エン</t>
    </rPh>
    <rPh sb="41" eb="42">
      <t>エン</t>
    </rPh>
    <rPh sb="78" eb="79">
      <t>エン</t>
    </rPh>
    <rPh sb="98" eb="102">
      <t>アンゼンケイカク</t>
    </rPh>
    <phoneticPr fontId="45"/>
  </si>
  <si>
    <t>・就学前の子どもに関する教育、保育等の総合的な提供の推進に関する法律第27条
（準用：学校保健安全法第27条）</t>
    <rPh sb="34" eb="35">
      <t>ダイ</t>
    </rPh>
    <rPh sb="37" eb="38">
      <t>ジョウ</t>
    </rPh>
    <rPh sb="40" eb="42">
      <t>ジュンヨウ</t>
    </rPh>
    <rPh sb="50" eb="51">
      <t>ダイ</t>
    </rPh>
    <rPh sb="53" eb="54">
      <t>ジョウ</t>
    </rPh>
    <phoneticPr fontId="3"/>
  </si>
  <si>
    <t>安全計画</t>
    <rPh sb="0" eb="4">
      <t>アンゼンケイカク</t>
    </rPh>
    <phoneticPr fontId="3"/>
  </si>
  <si>
    <t>保育室や乳幼児が出入りする場所に危険物を置いていないか。</t>
    <phoneticPr fontId="3"/>
  </si>
  <si>
    <t>年間行事予定表
事務日誌</t>
    <phoneticPr fontId="3"/>
  </si>
  <si>
    <t>教育及び保育を行う時間及び期間は適正に定められているか。
・毎学年の教育週数は、特別の事情のある場合を除き、３９週を下回っていないか。
・教育時間は、４時間を標準とし、園児の心身の発達の程度、季節等に適切に配慮されているか。
・保育を必要とする子どもに該当する園児に対する教育及び保育の時間（満３歳以上の保育を必要とする子どもに該当する　園児については、教育時間を含む。）は、１日につき８時間を標準とし、保護者の労働時間その他家庭の状況等を考慮して定められているか。</t>
    <phoneticPr fontId="3"/>
  </si>
  <si>
    <t>・就学前の子どもに関する教育、保育等の総合的な提供の推進に関する法律施行条例第5条</t>
    <phoneticPr fontId="3"/>
  </si>
  <si>
    <t>第１-５　教育・保育を行う期間・時間について</t>
    <phoneticPr fontId="45"/>
  </si>
  <si>
    <t>・就学前の子どもに関する教育、保育等の総合的な提供の推進に関する法律施行条例第3条</t>
    <rPh sb="38" eb="39">
      <t>ダイ</t>
    </rPh>
    <rPh sb="40" eb="41">
      <t>ジョウ</t>
    </rPh>
    <phoneticPr fontId="3"/>
  </si>
  <si>
    <r>
      <rPr>
        <b/>
        <sz val="11"/>
        <color rgb="FFFF0000"/>
        <rFont val="メイリオ"/>
        <family val="3"/>
        <charset val="128"/>
      </rPr>
      <t>〈認定こども園の設備や職員について、併設する他の社会福祉施設の居室や職員と兼ねている場合〉</t>
    </r>
    <r>
      <rPr>
        <sz val="11"/>
        <color theme="1"/>
        <rFont val="メイリオ"/>
        <family val="3"/>
        <charset val="128"/>
      </rPr>
      <t xml:space="preserve">
保育に支障がないか。</t>
    </r>
    <phoneticPr fontId="3"/>
  </si>
  <si>
    <t>・児童福祉施設の設備及び運営に関する基準第8条</t>
    <rPh sb="20" eb="21">
      <t>ダイ</t>
    </rPh>
    <rPh sb="22" eb="23">
      <t>ジョウ</t>
    </rPh>
    <phoneticPr fontId="3"/>
  </si>
  <si>
    <t>・幼保連携型認定こども園教育・保育要領第1章</t>
    <phoneticPr fontId="3"/>
  </si>
  <si>
    <t>幼保連携型認定こども園園児指導要録を適切に作成し、園児が転園する際には転園先へ、園児が進学する際には進学先へ抄本又は写しを送付しているか。（指導要録及びその写しのうち入園、卒園等の学籍に関する記録については、その保存期間を20年とする。）</t>
    <rPh sb="25" eb="27">
      <t>エンジ</t>
    </rPh>
    <rPh sb="28" eb="30">
      <t>テンエン</t>
    </rPh>
    <rPh sb="32" eb="33">
      <t>サイ</t>
    </rPh>
    <rPh sb="35" eb="38">
      <t>テンエンサキ</t>
    </rPh>
    <rPh sb="40" eb="42">
      <t>エンジ</t>
    </rPh>
    <rPh sb="43" eb="45">
      <t>シンガク</t>
    </rPh>
    <rPh sb="47" eb="48">
      <t>サイ</t>
    </rPh>
    <rPh sb="50" eb="52">
      <t>シンガク</t>
    </rPh>
    <rPh sb="52" eb="53">
      <t>サキ</t>
    </rPh>
    <rPh sb="54" eb="56">
      <t>ショウホン</t>
    </rPh>
    <rPh sb="56" eb="57">
      <t>マタ</t>
    </rPh>
    <rPh sb="58" eb="59">
      <t>ウツシ</t>
    </rPh>
    <phoneticPr fontId="3"/>
  </si>
  <si>
    <t>・就学前の子どもに関する教育、保育等の総合的な提供の推進に関する法律施行規則第30条</t>
    <rPh sb="38" eb="39">
      <t>ダイ</t>
    </rPh>
    <rPh sb="41" eb="42">
      <t>ジョウ</t>
    </rPh>
    <phoneticPr fontId="3"/>
  </si>
  <si>
    <r>
      <rPr>
        <b/>
        <sz val="11"/>
        <color theme="1"/>
        <rFont val="メイリオ"/>
        <family val="3"/>
        <charset val="128"/>
      </rPr>
      <t>学籍等に関する記録 、指導等に関する記録の記載があるか。</t>
    </r>
    <r>
      <rPr>
        <sz val="11"/>
        <color theme="1"/>
        <rFont val="メイリオ"/>
        <family val="3"/>
        <charset val="128"/>
      </rPr>
      <t xml:space="preserve">
　○入所に関する記録
　　１  園児の氏名、性別、生年月日及び現住所
　　２ 保護者（親権者）氏名及び現住所
　　３ 学籍等の記録 
　　　（1） 入園年月日
　　　（2） 転入園年月日
　　　（3） 転･退園年月日
　　　（4） 修了年月日
　　４ 入園前の状況 
　　５ 進学・就学先等
　　６ 園名及び所在地 
　　７ 各年度の入園（転入園）・進級時等の園児の年齢、園長の氏名、担当・学級担任の氏名
　○ 指導等に関する記録 
　【満３歳以上の園児に関する記録】
　　１ 指導の重点等 
　　２ 指導上参考となる事項
　　３ 出欠状況 
　【満３歳未満の園児に関する記録】
　　４ 園児の育ちに関する事項 </t>
    </r>
    <rPh sb="31" eb="33">
      <t>ニュウショ</t>
    </rPh>
    <rPh sb="34" eb="35">
      <t>カン</t>
    </rPh>
    <rPh sb="37" eb="39">
      <t>キロク</t>
    </rPh>
    <phoneticPr fontId="3"/>
  </si>
  <si>
    <t>・幼保連携型認定こども園園児指導要録の改善及び認定こども園こども要録の作成等に関する留意事項等について（通知）（府子本第３１５号２９初幼教第１７号子保発０３３０第３号平成30年３月３０日）</t>
    <phoneticPr fontId="3"/>
  </si>
  <si>
    <t>幼保連携型認定こども園園児指導要録</t>
    <phoneticPr fontId="3"/>
  </si>
  <si>
    <t>園児の発達や学びの連続性を確保する観点から、小学校教育への円滑な接続に向けた教育及び保育の内容の工夫を図っているか。</t>
    <phoneticPr fontId="3"/>
  </si>
  <si>
    <t>・幼保連携型認定こども園教育・保育要領第1章</t>
    <rPh sb="19" eb="20">
      <t>ダイ</t>
    </rPh>
    <rPh sb="21" eb="22">
      <t>ショウ</t>
    </rPh>
    <phoneticPr fontId="3"/>
  </si>
  <si>
    <t>第５-１　入園時及び入園後少なくとも1年に2回の定期健康診断が実施されているか。</t>
    <rPh sb="6" eb="7">
      <t>エン</t>
    </rPh>
    <rPh sb="11" eb="12">
      <t>エン</t>
    </rPh>
    <phoneticPr fontId="45"/>
  </si>
  <si>
    <t>入園時の健康診断を実施しているか。</t>
    <rPh sb="1" eb="2">
      <t>エン</t>
    </rPh>
    <phoneticPr fontId="3"/>
  </si>
  <si>
    <t>入園時の健診を当年１回目の健診と合わせて行っている。</t>
    <rPh sb="1" eb="2">
      <t>エン</t>
    </rPh>
    <phoneticPr fontId="3"/>
  </si>
  <si>
    <t>健康診断の結果は、適切に記録・整理保管しているか。
　・園児の健康診断票を作成し、５年間保存すること。
　・園児が転園した場合、転園先の園長、保育所の長又は認定こども園の長に送付しなければならない。</t>
    <rPh sb="58" eb="59">
      <t>エン</t>
    </rPh>
    <rPh sb="65" eb="66">
      <t>エン</t>
    </rPh>
    <phoneticPr fontId="3"/>
  </si>
  <si>
    <t>・幼保連携型認定こども園教育・保育要領解説第3章</t>
    <phoneticPr fontId="3"/>
  </si>
  <si>
    <t>・児童虐待の防止等に関する法律第5条、第6条
・幼保連携型認定こども園教育・保育要領解説第4章</t>
    <phoneticPr fontId="3"/>
  </si>
  <si>
    <t>職員を対象として衛生管理に関する研修を定期的に行っているか。</t>
    <phoneticPr fontId="3"/>
  </si>
  <si>
    <t>・社会福祉施設等における感染症等発生時に係る報告について（健発第0222002号・薬食発第0222001号・雇児発第0222001号・社援発第0222002号・老発第0222001号 平成17年2月22日）
・保育所における感染症対策ガイドライン（2018年改訂版）（2023(令和5年5月一部改訂 こども家庭庁） 
・幼保連携型認定こども園教育・保育要領解説第2章</t>
    <rPh sb="92" eb="94">
      <t>ヘイセイ</t>
    </rPh>
    <rPh sb="153" eb="156">
      <t>カテイチョウ</t>
    </rPh>
    <phoneticPr fontId="3"/>
  </si>
  <si>
    <t>危機管理マニュアル
（不審者対応含む）</t>
    <phoneticPr fontId="3"/>
  </si>
  <si>
    <t>・就学前の子どもに関する教育、保育等の総合的な提供の推進に関する法律施行規則第23～25条</t>
    <rPh sb="38" eb="39">
      <t>ダイ</t>
    </rPh>
    <rPh sb="44" eb="45">
      <t>ジョウ</t>
    </rPh>
    <phoneticPr fontId="3"/>
  </si>
  <si>
    <t>教育及び保育並びに子育て支援事業の状況その他の運営の状況について、自ら評価を行っているか。</t>
    <phoneticPr fontId="3"/>
  </si>
  <si>
    <t>自己評価の結果をまとめ公表を行っているか。</t>
    <rPh sb="0" eb="4">
      <t>ジコヒョウカ</t>
    </rPh>
    <rPh sb="5" eb="7">
      <t>ケッカ</t>
    </rPh>
    <rPh sb="11" eb="13">
      <t>コウヒョウ</t>
    </rPh>
    <rPh sb="14" eb="15">
      <t>オコナ</t>
    </rPh>
    <phoneticPr fontId="3"/>
  </si>
  <si>
    <t>・就学前の子どもに関する教育、保育等の総合的な提供の推進に関する法律第23条</t>
    <rPh sb="34" eb="35">
      <t>ダイ</t>
    </rPh>
    <rPh sb="37" eb="38">
      <t>ジョウ</t>
    </rPh>
    <phoneticPr fontId="3"/>
  </si>
  <si>
    <t>（１）認定こども園の自己評価を行っているか。</t>
    <rPh sb="3" eb="5">
      <t>ニンテイ</t>
    </rPh>
    <rPh sb="8" eb="9">
      <t>エン</t>
    </rPh>
    <phoneticPr fontId="45"/>
  </si>
  <si>
    <t>（２）認定こども園の自己評価の公表を行っているか。</t>
    <rPh sb="3" eb="5">
      <t>ニンテイ</t>
    </rPh>
    <rPh sb="8" eb="9">
      <t>エン</t>
    </rPh>
    <rPh sb="15" eb="17">
      <t>コウヒョウ</t>
    </rPh>
    <phoneticPr fontId="45"/>
  </si>
  <si>
    <t>・児童福祉施設の設備及び運営に関する基準第9条の2</t>
    <rPh sb="20" eb="21">
      <t>ダイ</t>
    </rPh>
    <rPh sb="22" eb="23">
      <t>ジョウ</t>
    </rPh>
    <phoneticPr fontId="3"/>
  </si>
  <si>
    <t>・幼保連携型認定こども園教育・保育要領解説第2章
・児童福祉施設の設備及び運営に関する基準第9条</t>
    <rPh sb="21" eb="22">
      <t>ダイ</t>
    </rPh>
    <rPh sb="23" eb="24">
      <t>ショウ</t>
    </rPh>
    <rPh sb="45" eb="46">
      <t>ダイ</t>
    </rPh>
    <rPh sb="47" eb="48">
      <t>ジョウ</t>
    </rPh>
    <phoneticPr fontId="3"/>
  </si>
  <si>
    <t>適切な秘密保持、個人情報保護を実施しているか。</t>
    <phoneticPr fontId="3"/>
  </si>
  <si>
    <t>・幼保連携型認定こども園教育・保育要領解説第1章</t>
    <phoneticPr fontId="3"/>
  </si>
  <si>
    <t>第６-７　子育て支援事業の内容について</t>
    <phoneticPr fontId="45"/>
  </si>
  <si>
    <t>子育て支援事業に係る事業計画・実績書類</t>
    <rPh sb="0" eb="2">
      <t>コソダ</t>
    </rPh>
    <rPh sb="3" eb="5">
      <t>シエン</t>
    </rPh>
    <rPh sb="5" eb="7">
      <t>ジギョウ</t>
    </rPh>
    <rPh sb="8" eb="9">
      <t>カカ</t>
    </rPh>
    <rPh sb="10" eb="14">
      <t>ジギョウケイカク</t>
    </rPh>
    <rPh sb="15" eb="17">
      <t>ジッセキ</t>
    </rPh>
    <rPh sb="17" eb="19">
      <t>ショルイ</t>
    </rPh>
    <phoneticPr fontId="3"/>
  </si>
  <si>
    <t>第６-８　幼保連携型認定こども園である旨の表示</t>
    <rPh sb="5" eb="12">
      <t>ヨウホレンケイガタニンテイ</t>
    </rPh>
    <rPh sb="15" eb="16">
      <t>エン</t>
    </rPh>
    <rPh sb="19" eb="20">
      <t>ムネ</t>
    </rPh>
    <rPh sb="21" eb="23">
      <t>ヒョウジ</t>
    </rPh>
    <phoneticPr fontId="45"/>
  </si>
  <si>
    <t>建物又は敷地の公衆の見やすい場所に、当該幼保連携型認定こども園が幼保連携型認定こども園である旨の表示がされているか。
表示している場所　（　　　　　　　　　　　　　　　　　　　　）</t>
    <rPh sb="59" eb="61">
      <t>ヒョウジ</t>
    </rPh>
    <rPh sb="65" eb="67">
      <t>バショ</t>
    </rPh>
    <phoneticPr fontId="3"/>
  </si>
  <si>
    <t>特別な配慮が必要な子どもの利用が排除されることのないよう、適切に配慮されているか。</t>
    <phoneticPr fontId="3"/>
  </si>
  <si>
    <t>所内研修等で再発防止に努めているか。</t>
    <phoneticPr fontId="3"/>
  </si>
  <si>
    <t>・幼保連携型認定こども園教育・保育要領第3章
・雇児保発第0329001号（平成16年3月29日）「保育所における食を通じた子どもの健全育成（いわゆる「食育」）に関する取組の推進について」</t>
    <rPh sb="19" eb="20">
      <t>ダイ</t>
    </rPh>
    <rPh sb="21" eb="22">
      <t>ショウ</t>
    </rPh>
    <phoneticPr fontId="45"/>
  </si>
  <si>
    <t>・児童福祉施設の設備及び運営に関する基準を定める条例施行規則第9条
・就学前の子どもに関する教育、保育等の総合的な提供の推進に関する法律施行規則第16条
・特定教育・保育施設及び特定地域型保育事業並びに特定子ども・子育て支援施設等の運営に関する基準第20条</t>
    <rPh sb="72" eb="73">
      <t>ダイ</t>
    </rPh>
    <rPh sb="75" eb="76">
      <t>ジョウ</t>
    </rPh>
    <rPh sb="124" eb="125">
      <t>ダイ</t>
    </rPh>
    <rPh sb="127" eb="128">
      <t>ジョウ</t>
    </rPh>
    <phoneticPr fontId="45"/>
  </si>
  <si>
    <t>・特定教育・保育施設及び特定地域型保育事業並びに特定子ども・子育て支援施設等の運営に関する基準第30条
・児童福祉施設の設備及び運営に関する基準を定める条例第12条
・社会福祉事業の経営者による福祉サービスに関する苦情解決の仕組みの指針について（平成12年6月7日児発第575号）　</t>
    <phoneticPr fontId="3"/>
  </si>
  <si>
    <t>・消防法第4条</t>
    <rPh sb="1" eb="4">
      <t>ショウボウホウ</t>
    </rPh>
    <rPh sb="4" eb="5">
      <t>ダイ</t>
    </rPh>
    <rPh sb="6" eb="7">
      <t>ジョウ</t>
    </rPh>
    <phoneticPr fontId="45"/>
  </si>
  <si>
    <t>・児童福祉施設の設備及び運営に関する基準を定める条例第6条</t>
    <rPh sb="26" eb="27">
      <t>ダイ</t>
    </rPh>
    <rPh sb="28" eb="29">
      <t>ジョウ</t>
    </rPh>
    <phoneticPr fontId="45"/>
  </si>
  <si>
    <t>・就学前の子どもに関する教育、保育等の総合的な提供の推進に関する法律施行規則第27条（準用：学校保健安全法施行規則第29条の2）
・送迎用バスの置き去り防止を支援する安全装置のガイドライン（令和4年12月20日送迎用バスの置き去り防止を支援する安全装置の仕様に関するガイドラインを検討するワーキンググループ）</t>
    <rPh sb="38" eb="39">
      <t>ダイ</t>
    </rPh>
    <rPh sb="41" eb="42">
      <t>ジョウ</t>
    </rPh>
    <rPh sb="43" eb="45">
      <t>ジュンヨウ</t>
    </rPh>
    <rPh sb="57" eb="58">
      <t>ダイ</t>
    </rPh>
    <rPh sb="60" eb="61">
      <t>ジョウ</t>
    </rPh>
    <phoneticPr fontId="3"/>
  </si>
  <si>
    <t>保健室の環境整備、必要な医薬品が備えられているか。管理は適切か。</t>
    <rPh sb="0" eb="2">
      <t>ホケン</t>
    </rPh>
    <phoneticPr fontId="3"/>
  </si>
  <si>
    <t>おう吐物や便の処理等に必要な用品は準備されているか。</t>
    <phoneticPr fontId="3"/>
  </si>
  <si>
    <t>・児童福祉施設の設備及び運営に関する基準を定める条例第5条
・児童福祉施設等における衛生管理及び食中毒予防の徹底について（平成13年8月1日雇児総発第36号）他関係通知
・ 児童福祉施設におけるインフルエンザ様疾患の感染予防等について（平成9年1月30日児企第2号）　
・社会福祉施設等における感染症等発生時に係る報告について（平成17年2月22日雇児発第0222001号）　
・幼保連携型認定こども園教育・保育要領解説第3章
・保育所における感染症対策ガイドライン（2018年改訂版）（厚生労働省）
・都市公園における遊具の安全確保に関する指針（改訂第３版）（国土交通省）（令和６年６月）</t>
    <rPh sb="28" eb="29">
      <t>ジョウ</t>
    </rPh>
    <rPh sb="244" eb="249">
      <t>コウセイロウドウショウ</t>
    </rPh>
    <rPh sb="281" eb="286">
      <t>コクドコウツウショウ</t>
    </rPh>
    <rPh sb="288" eb="290">
      <t>レイワ</t>
    </rPh>
    <rPh sb="291" eb="292">
      <t>ネン</t>
    </rPh>
    <rPh sb="293" eb="294">
      <t>ガツ</t>
    </rPh>
    <phoneticPr fontId="3"/>
  </si>
  <si>
    <t>・特定教育・保育施設及び特定地域型保育事業並びに特定子ども・子育て支援施設等の運営に関する基準第21条</t>
    <rPh sb="47" eb="48">
      <t>ダイ</t>
    </rPh>
    <rPh sb="50" eb="51">
      <t>ジョウ</t>
    </rPh>
    <phoneticPr fontId="3"/>
  </si>
  <si>
    <t>・就学前の子どもに関する教育、保育等の総合的な提供の推進に関する法律第27条
（準用：学校保健安全法施行規則第5～9条）</t>
    <rPh sb="40" eb="42">
      <t>ジュンヨウ</t>
    </rPh>
    <phoneticPr fontId="3"/>
  </si>
  <si>
    <t>・教育・保育施設等における事故の報告等について（令和7年3月21日こ成安第44号）
・幼保連携型認定こども園教育・保育要領解説第3章</t>
    <rPh sb="24" eb="26">
      <t>レイワ</t>
    </rPh>
    <rPh sb="27" eb="28">
      <t>ネン</t>
    </rPh>
    <rPh sb="29" eb="30">
      <t>ガツ</t>
    </rPh>
    <rPh sb="32" eb="33">
      <t>ニチ</t>
    </rPh>
    <rPh sb="34" eb="35">
      <t>セイ</t>
    </rPh>
    <rPh sb="35" eb="36">
      <t>アン</t>
    </rPh>
    <rPh sb="36" eb="37">
      <t>ダイ</t>
    </rPh>
    <rPh sb="39" eb="40">
      <t>ゴウ</t>
    </rPh>
    <rPh sb="63" eb="64">
      <t>ダイ</t>
    </rPh>
    <rPh sb="65" eb="66">
      <t>ショウ</t>
    </rPh>
    <phoneticPr fontId="3"/>
  </si>
  <si>
    <t>・幼保連携型認定こども園教育・保育要領解説第1章
・児童福祉施設の設備及び運営に関する基準を定める条例施行規則第35条</t>
    <rPh sb="23" eb="24">
      <t>ショウ</t>
    </rPh>
    <phoneticPr fontId="3"/>
  </si>
  <si>
    <t>・児童福祉施設における「食事摂取基準」を活用した食事計画について(令和2年3月31日)(子母発0331第1号)
・児童福祉施設における食事の提供に関する援助及び指導について(令和2年3月31日)(子発0331第1号／障発0331第8号)
・保育所におけるアレルギー対応ガイドライン(2019 年改訂版)
・保育所における食事の提供ガイドライン（平成24年3月 厚生労働省）
・保育所保育指針第3章
・児童福祉施設の設備及び運営に関する基準を定める条例施行規則第6条</t>
    <rPh sb="172" eb="174">
      <t>ヘイセイ</t>
    </rPh>
    <rPh sb="176" eb="177">
      <t>ネン</t>
    </rPh>
    <rPh sb="178" eb="179">
      <t>ガツ</t>
    </rPh>
    <rPh sb="180" eb="185">
      <t>コウセイロウドウショウ</t>
    </rPh>
    <phoneticPr fontId="45"/>
  </si>
  <si>
    <t>・就学前の子どもに関する教育、保育等の総合的な提供の推進に関する法律施行条例第5条（準用：児童福祉施設の設備及び運営に関する基準を定める条例施行規則第32条）</t>
    <phoneticPr fontId="45"/>
  </si>
  <si>
    <t>・就学前の子どもに関する教育、保育等の総合的な提供の推進に関する法律施行条例第5条（準用：児童福祉施設の設備及び運営に関する基準を定める条例施行規則第32条）
・保育所における調理業務の委託について（平成10年2月18日）(児発第86号)</t>
    <phoneticPr fontId="45"/>
  </si>
  <si>
    <t>・食品衛生法施行規則
・衛食第85号（平成9年3月24日）大量調理施設衛生管理マニュアル
・児童福祉施設の設備及び運営に関する基準を定める条例施行規則第5条～7条
・児企第16号（平成9年6月30日）「児童福祉施設等における衛生管理の改善充実及び食中毒発生の予防について」
・雇児保発第0329001号（平成16年3月29日）「保育所における食を通じた子どもの健全育成（いわゆる「食育」）に関する取組の推進について」第5章8
・児発第699号（昭和39年8月1日）「児童福祉施設等における衛生管理の強化について（抄）」
・雇児発第0120001号・障発第0120005号（平成16年1月20日）「児童福祉施設等における衛生管理等について」
・児童福祉施設の設備及び運営に関する基準を定める条例施行規則第32条
・幼保連携型認定こども園教育・保育要領第3章</t>
    <phoneticPr fontId="45"/>
  </si>
  <si>
    <t>・幼保連携型認定こども園の学級の編制、職員、設備及び運営に関する基準第4条</t>
    <rPh sb="34" eb="35">
      <t>ダイ</t>
    </rPh>
    <rPh sb="36" eb="37">
      <t>ジョウ</t>
    </rPh>
    <phoneticPr fontId="3"/>
  </si>
  <si>
    <t>・就学前の子どもに関する教育、保育等の総合的な提供の推進に関する法律第27条（準用：学校保健安全法施行規則第28～29条）
・児童福祉施設の設備及び運営に関する基準を定める条例第6条
・児童福祉施設等における児童の安全の確保について（平成13年6月15日雇児総発第402号）
・児童福祉施設等に設置している遊具の安全確保について（平成20年8月29日雇児総発第0829002号）
・都市公園における遊具の安全確保に関する指針（改訂版第2版（平成２６年６月））
・幼保連携型認定こども園教育・保育要領解説第3章
・教育・保育施設等における事故防止及び事故発生時の対応のためのガイドライン
・教育・保育施設等におけるプール活動・水遊びの事故防止及び熱中症事故の防止について（令和6年5月31日付け 事務連絡）
・社会福祉施設等における災害時に備えたライフライン等の点検について（厚生労働省子ど  も家庭局子育て支援課厚生労働省社会・援護局福祉基盤課/厚生労働省社会・援護局障害保健福祉部障害福祉課/厚生労働省老健局総務課）（平成30年10月19日）</t>
    <rPh sb="34" eb="35">
      <t>ダイ</t>
    </rPh>
    <rPh sb="37" eb="38">
      <t>ジョウ</t>
    </rPh>
    <rPh sb="39" eb="41">
      <t>ジュンヨウ</t>
    </rPh>
    <rPh sb="53" eb="54">
      <t>ダイ</t>
    </rPh>
    <rPh sb="59" eb="60">
      <t>ジョウ</t>
    </rPh>
    <rPh sb="335" eb="337">
      <t>レイワ</t>
    </rPh>
    <rPh sb="338" eb="339">
      <t>ネン</t>
    </rPh>
    <rPh sb="340" eb="341">
      <t>ガツ</t>
    </rPh>
    <rPh sb="343" eb="344">
      <t>ニチ</t>
    </rPh>
    <rPh sb="344" eb="345">
      <t>ツ</t>
    </rPh>
    <rPh sb="347" eb="351">
      <t>ジムレンラク</t>
    </rPh>
    <phoneticPr fontId="3"/>
  </si>
  <si>
    <r>
      <t xml:space="preserve">〈保育室又は遊戯室を２階に設ける場合のみ〉
</t>
    </r>
    <r>
      <rPr>
        <sz val="11"/>
        <rFont val="メイリオ"/>
        <family val="3"/>
        <charset val="128"/>
      </rPr>
      <t>階段やテラス等には転落を防止するための設備を設け、又は窓の開閉を乳幼児が行えないようにする等の設備があるか。</t>
    </r>
    <rPh sb="22" eb="24">
      <t>カイダン</t>
    </rPh>
    <phoneticPr fontId="45"/>
  </si>
  <si>
    <t>・児童福祉施設の設備及び運営に関する基準を定める条例施行規則第31条</t>
  </si>
  <si>
    <r>
      <rPr>
        <b/>
        <sz val="11"/>
        <color rgb="FFFF0000"/>
        <rFont val="メイリオ"/>
        <family val="3"/>
        <charset val="128"/>
      </rPr>
      <t>〈建物その他設備の規模及び構造並びにその図面を変更しようとする場合のみ〉</t>
    </r>
    <r>
      <rPr>
        <b/>
        <sz val="11"/>
        <color theme="1"/>
        <rFont val="メイリオ"/>
        <family val="3"/>
        <charset val="128"/>
      </rPr>
      <t xml:space="preserve">
</t>
    </r>
    <r>
      <rPr>
        <sz val="11"/>
        <color theme="1"/>
        <rFont val="メイリオ"/>
        <family val="3"/>
        <charset val="128"/>
      </rPr>
      <t>県へ認可（届出）事項変更届を提出しているか。</t>
    </r>
    <rPh sb="31" eb="33">
      <t>バアイ</t>
    </rPh>
    <rPh sb="43" eb="44">
      <t>デ</t>
    </rPh>
    <phoneticPr fontId="45"/>
  </si>
  <si>
    <t>・就学前の子どもに関する教育、保育等の総合的な提供の推進に関する法律第29条
・就学前の子どもに関する教育、保育等の総合的な提供の推進に関する法律施行規
則第15条</t>
    <phoneticPr fontId="3"/>
  </si>
  <si>
    <t>・就学前の子どもに関する教育、保育等の総合的な提供の推進に関する法律第14条</t>
    <rPh sb="34" eb="35">
      <t>ダイ</t>
    </rPh>
    <rPh sb="37" eb="38">
      <t>ジョウ</t>
    </rPh>
    <phoneticPr fontId="45"/>
  </si>
  <si>
    <t>・幼保連携型認定こども園の学級の編制、職員、設備及び運営に関する基準第5条
・就学前の子どもに関する教育、保育等の総合的な提供の推進に関する法律施行条例第5条</t>
    <rPh sb="34" eb="35">
      <t>ダイ</t>
    </rPh>
    <rPh sb="36" eb="37">
      <t>ジョウ</t>
    </rPh>
    <rPh sb="76" eb="77">
      <t>ダイ</t>
    </rPh>
    <rPh sb="78" eb="79">
      <t>ジョウ</t>
    </rPh>
    <phoneticPr fontId="3"/>
  </si>
  <si>
    <t>嘱託医（小児科医/内科医）及び嘱託歯科医、薬剤師が確保されているか。</t>
    <rPh sb="0" eb="3">
      <t>ショクタクイ</t>
    </rPh>
    <rPh sb="4" eb="8">
      <t>ショウニカイ</t>
    </rPh>
    <rPh sb="9" eb="12">
      <t>ナイカイ</t>
    </rPh>
    <rPh sb="13" eb="14">
      <t>オヨ</t>
    </rPh>
    <rPh sb="15" eb="20">
      <t>ショクタクシカイ</t>
    </rPh>
    <rPh sb="21" eb="24">
      <t>ヤクザイシ</t>
    </rPh>
    <rPh sb="25" eb="27">
      <t>カクホ</t>
    </rPh>
    <phoneticPr fontId="45"/>
  </si>
  <si>
    <t>・就学前の子どもに関する教育、保育等の総合的な提供の推進に関する法律第27条（準用：学校保健安全法第23条）</t>
    <rPh sb="34" eb="35">
      <t>ダイ</t>
    </rPh>
    <rPh sb="37" eb="38">
      <t>ジョウ</t>
    </rPh>
    <rPh sb="39" eb="41">
      <t>ジュンヨウ</t>
    </rPh>
    <rPh sb="49" eb="50">
      <t>ダイ</t>
    </rPh>
    <rPh sb="52" eb="53">
      <t>ジョウ</t>
    </rPh>
    <phoneticPr fontId="3"/>
  </si>
  <si>
    <r>
      <rPr>
        <b/>
        <sz val="11"/>
        <color rgb="FFFF0000"/>
        <rFont val="メイリオ"/>
        <family val="3"/>
        <charset val="128"/>
      </rPr>
      <t>保健師、看護師又は准看護師（以下「看護師等」という。）を1人に限り、保育教諭等に代えて置くことができる。</t>
    </r>
    <r>
      <rPr>
        <sz val="11"/>
        <color theme="1"/>
        <rFont val="メイリオ"/>
        <family val="3"/>
        <charset val="128"/>
      </rPr>
      <t xml:space="preserve">
ただし、乳児の数が4人未満であるこども園については、子育てに関する知識と経験を有する看護師等を配置し、かつ、当該看護師等が保育を行うに当たって当該こども園の保育教諭等による支援を受けることができる体制を確保しなければならない。</t>
    </r>
    <rPh sb="40" eb="41">
      <t>カ</t>
    </rPh>
    <rPh sb="43" eb="44">
      <t>オ</t>
    </rPh>
    <rPh sb="72" eb="73">
      <t>エン</t>
    </rPh>
    <rPh sb="129" eb="130">
      <t>エン</t>
    </rPh>
    <rPh sb="133" eb="135">
      <t>キョウユ</t>
    </rPh>
    <rPh sb="135" eb="136">
      <t>トウ</t>
    </rPh>
    <phoneticPr fontId="3"/>
  </si>
  <si>
    <r>
      <t xml:space="preserve">小学校教諭又は養護教諭を保育士に代えて置くことができる。
</t>
    </r>
    <r>
      <rPr>
        <sz val="11"/>
        <rFont val="メイリオ"/>
        <family val="3"/>
        <charset val="128"/>
      </rPr>
      <t>条件１：必要となる保育教諭等の３分の２以上は保育教諭等を置かなければならない。
条件２：小学校教諭は5歳児を中心に配置するのが望ましく、子育て支援員研修が未受講の場合は受講を促すこと。
条件３：養護教諭の場合、養護教諭の業務に従事している場合は対象とならない。</t>
    </r>
    <rPh sb="40" eb="43">
      <t>キョウユトウ</t>
    </rPh>
    <rPh sb="53" eb="56">
      <t>キョウユトウ</t>
    </rPh>
    <rPh sb="131" eb="133">
      <t>バアイ</t>
    </rPh>
    <phoneticPr fontId="45"/>
  </si>
  <si>
    <r>
      <t xml:space="preserve">認可上必要となる保育教諭等に加えて、追加的に必要となる保育教諭等の人数の範囲内で知事が認める者を保育教諭等に代えて置くことができる。
</t>
    </r>
    <r>
      <rPr>
        <sz val="11"/>
        <rFont val="メイリオ"/>
        <family val="3"/>
        <charset val="128"/>
      </rPr>
      <t>条件：必要となる保育教諭等の３分の２以上は保育教諭等を置かなければならない。</t>
    </r>
    <rPh sb="10" eb="13">
      <t>キョウユトウ</t>
    </rPh>
    <rPh sb="29" eb="32">
      <t>キョウユトウ</t>
    </rPh>
    <rPh sb="50" eb="53">
      <t>キョウユトウ</t>
    </rPh>
    <rPh sb="67" eb="69">
      <t>ジョウケン</t>
    </rPh>
    <rPh sb="77" eb="80">
      <t>キョウユトウ</t>
    </rPh>
    <rPh sb="90" eb="93">
      <t>キョウユトウ</t>
    </rPh>
    <phoneticPr fontId="45"/>
  </si>
  <si>
    <t>・就学前の子どもに関する教育、保育等の総合的な提供の推進に関する法律施行条例附則
・幼保連携型認定こども園の学級の編制、職員、設備及び運営に関する基準第5～8条
・幼保連携型認定こども園の学級の編制、職員、設備及び運営に関する基準の運用上の取扱いについて（こ成基第41号こ成保第214号６文科初第2832号令和７年3月28日）</t>
    <rPh sb="38" eb="40">
      <t>フソク</t>
    </rPh>
    <rPh sb="75" eb="76">
      <t>ダイ</t>
    </rPh>
    <rPh sb="79" eb="80">
      <t>ジョウ</t>
    </rPh>
    <phoneticPr fontId="3"/>
  </si>
  <si>
    <t>早朝、夕方の時間帯に保育教諭等が1名しか配置されていない日はないか。
・朝夕の時間帯で配置すべき保育教諭等が１人だが保育教諭等を２人配置している場合、２人のうち１人に限り、知事が認める者（上記）を保育教諭等に代えて置くことができる。</t>
    <rPh sb="12" eb="15">
      <t>キョウユトウ</t>
    </rPh>
    <rPh sb="50" eb="53">
      <t>キョウユトウ</t>
    </rPh>
    <rPh sb="60" eb="63">
      <t>キョウユトウ</t>
    </rPh>
    <rPh sb="94" eb="96">
      <t>ジョウキ</t>
    </rPh>
    <rPh sb="100" eb="103">
      <t>キョウユトウ</t>
    </rPh>
    <phoneticPr fontId="45"/>
  </si>
  <si>
    <t>・就学前の子どもに関する教育、保育等の総合的な提供の推進に関する法律施行条例附則</t>
    <phoneticPr fontId="3"/>
  </si>
  <si>
    <t>感染症や非常災害の発生時において、利用者に対する支援の提供を継続的に実施するための、及び非常時の体制で早期の業務再開を図るための計画（以下「業務継続計画」という。）を策定し、当該業務継続計画に従い必要な措置を講じているか。
・危機管理マニュアルにおいて業務継続のために必要な事項が定められている場合は、業務継続計画と一体的に策定しているものとみなすこともできる。</t>
    <rPh sb="113" eb="117">
      <t>キキカンリ</t>
    </rPh>
    <rPh sb="140" eb="141">
      <t>サダ</t>
    </rPh>
    <rPh sb="147" eb="149">
      <t>バアイ</t>
    </rPh>
    <phoneticPr fontId="45"/>
  </si>
  <si>
    <t>・児童福祉施設の設備及び運営に関する基準を定める条例施行規則第4条の2
・幼保連携型認定こども園の学級の編制、職員、設備及び運営に関する基準の運用上の取扱いについて（こ成基第41号こ成保第214号６文科初第2832号令和７年3月28日）</t>
    <rPh sb="30" eb="31">
      <t>ダイ</t>
    </rPh>
    <rPh sb="32" eb="33">
      <t>ジョウ</t>
    </rPh>
    <phoneticPr fontId="3"/>
  </si>
  <si>
    <t>応急手当て等緊急時の対応方法について、職員が理解しているか。（心肺蘇生法やAEDの使用方法等）</t>
    <rPh sb="19" eb="21">
      <t>ショクイン</t>
    </rPh>
    <rPh sb="31" eb="36">
      <t>シンパイソセイホウ</t>
    </rPh>
    <rPh sb="41" eb="46">
      <t>シヨウホウホウトウ</t>
    </rPh>
    <phoneticPr fontId="45"/>
  </si>
  <si>
    <t>（２）保育教諭</t>
    <rPh sb="5" eb="7">
      <t>キョウユ</t>
    </rPh>
    <phoneticPr fontId="45"/>
  </si>
  <si>
    <t>第３-３　保育に従事する職員が有資格の保育教諭等または保育教諭等に代えて置くことができる者であるか。</t>
    <rPh sb="21" eb="23">
      <t>キョウユ</t>
    </rPh>
    <rPh sb="23" eb="24">
      <t>トウ</t>
    </rPh>
    <rPh sb="27" eb="29">
      <t>ホイク</t>
    </rPh>
    <rPh sb="29" eb="31">
      <t>キョウユ</t>
    </rPh>
    <rPh sb="31" eb="32">
      <t>トウ</t>
    </rPh>
    <rPh sb="33" eb="34">
      <t>カ</t>
    </rPh>
    <rPh sb="36" eb="37">
      <t>オ</t>
    </rPh>
    <rPh sb="44" eb="45">
      <t>モノ</t>
    </rPh>
    <phoneticPr fontId="45"/>
  </si>
  <si>
    <t>保育士証、幼稚園教諭免許状、その他の資格証の（写）があるか。</t>
    <rPh sb="5" eb="10">
      <t>ヨウチエンキョウユ</t>
    </rPh>
    <rPh sb="10" eb="13">
      <t>メンキョジョウ</t>
    </rPh>
    <rPh sb="16" eb="17">
      <t>タ</t>
    </rPh>
    <rPh sb="18" eb="21">
      <t>シカクショウ</t>
    </rPh>
    <phoneticPr fontId="45"/>
  </si>
  <si>
    <r>
      <t xml:space="preserve">〈保育教諭等に代えて置くことができる者を有資格の保育教諭等に代えて置く場合のみ〉
</t>
    </r>
    <r>
      <rPr>
        <sz val="11"/>
        <rFont val="メイリオ"/>
        <family val="3"/>
        <charset val="128"/>
      </rPr>
      <t>保育教諭等に代えて配置するための要件を満たすことの証明する書類を備えているか。
（子育て支援員研修（地域型保育コース）修了証や保育所又は幼保連携型認定こども園での勤務証明書等）</t>
    </r>
    <rPh sb="20" eb="23">
      <t>ユウシカク</t>
    </rPh>
    <rPh sb="24" eb="26">
      <t>ホイク</t>
    </rPh>
    <rPh sb="26" eb="29">
      <t>キョウユトウ</t>
    </rPh>
    <rPh sb="30" eb="31">
      <t>カ</t>
    </rPh>
    <rPh sb="33" eb="34">
      <t>オ</t>
    </rPh>
    <rPh sb="35" eb="37">
      <t>バアイ</t>
    </rPh>
    <rPh sb="41" eb="46">
      <t>ホイクキョウユトウ</t>
    </rPh>
    <rPh sb="47" eb="48">
      <t>カ</t>
    </rPh>
    <rPh sb="50" eb="52">
      <t>ハイチ</t>
    </rPh>
    <rPh sb="57" eb="59">
      <t>ヨウケン</t>
    </rPh>
    <rPh sb="60" eb="61">
      <t>ミ</t>
    </rPh>
    <rPh sb="66" eb="68">
      <t>ショウメイ</t>
    </rPh>
    <rPh sb="70" eb="72">
      <t>ショルイ</t>
    </rPh>
    <rPh sb="73" eb="74">
      <t>ソナ</t>
    </rPh>
    <rPh sb="82" eb="84">
      <t>コソダ</t>
    </rPh>
    <rPh sb="93" eb="94">
      <t>ガタ</t>
    </rPh>
    <phoneticPr fontId="3"/>
  </si>
  <si>
    <t>参考</t>
    <rPh sb="0" eb="2">
      <t>サンコウ</t>
    </rPh>
    <phoneticPr fontId="3"/>
  </si>
  <si>
    <t>第７-１　食事摂取基準を活用した食事の計画を策定しているか。子どもの特性に応じた援助及び指導を行っているか。</t>
    <rPh sb="0" eb="1">
      <t>ダイ</t>
    </rPh>
    <phoneticPr fontId="45"/>
  </si>
  <si>
    <t>第７　給食の状況</t>
    <rPh sb="3" eb="5">
      <t>キュウショク</t>
    </rPh>
    <phoneticPr fontId="45"/>
  </si>
  <si>
    <t>第７-２　調理環境の衛生管理が適切に行われているか。</t>
    <rPh sb="0" eb="1">
      <t>ダイ</t>
    </rPh>
    <rPh sb="5" eb="9">
      <t>チョウリカンキョウ</t>
    </rPh>
    <rPh sb="10" eb="14">
      <t>エイセイカンリ</t>
    </rPh>
    <rPh sb="15" eb="17">
      <t>テキセツ</t>
    </rPh>
    <rPh sb="18" eb="19">
      <t>オコナ</t>
    </rPh>
    <phoneticPr fontId="45"/>
  </si>
  <si>
    <t>園において事故等が発生した場合の補償を円滑に行うことができるよう、適切な保険又は共済制度へ加入する等補償の体制を整えているか。
【加盟保険等の名称】（　　　　　　　　　　　　　　　　　　　　　　　　　　　　　　　　　　　　　　　　）</t>
    <rPh sb="65" eb="70">
      <t>カメイホケントウ</t>
    </rPh>
    <rPh sb="71" eb="73">
      <t>メイショウ</t>
    </rPh>
    <phoneticPr fontId="3"/>
  </si>
  <si>
    <r>
      <rPr>
        <b/>
        <sz val="11"/>
        <color rgb="FFFF0000"/>
        <rFont val="メイリオ"/>
        <family val="3"/>
        <charset val="128"/>
      </rPr>
      <t>〈改善指示事項がある場合のみ〉</t>
    </r>
    <r>
      <rPr>
        <sz val="11"/>
        <color theme="1"/>
        <rFont val="メイリオ"/>
        <family val="3"/>
        <charset val="128"/>
      </rPr>
      <t xml:space="preserve">
改善指示事項
（</t>
    </r>
    <r>
      <rPr>
        <u/>
        <sz val="11"/>
        <color theme="1"/>
        <rFont val="メイリオ"/>
        <family val="3"/>
        <charset val="128"/>
      </rPr>
      <t>　　　　　　　　　　　　　　　　　　　　　　　　　　　　　　　　　　　　　　　　　　　　　　）</t>
    </r>
    <r>
      <rPr>
        <sz val="11"/>
        <color theme="1"/>
        <rFont val="メイリオ"/>
        <family val="3"/>
        <charset val="128"/>
      </rPr>
      <t xml:space="preserve">
改善状況
（</t>
    </r>
    <r>
      <rPr>
        <u/>
        <sz val="11"/>
        <color theme="1"/>
        <rFont val="メイリオ"/>
        <family val="3"/>
        <charset val="128"/>
      </rPr>
      <t>　　　　　　　　　　　　　　　　　　　　　　　　　　　　　　　　　　　　　　　　　　　　　　</t>
    </r>
    <r>
      <rPr>
        <sz val="11"/>
        <color theme="1"/>
        <rFont val="メイリオ"/>
        <family val="3"/>
        <charset val="128"/>
      </rPr>
      <t>）</t>
    </r>
    <rPh sb="1" eb="3">
      <t>カイゼン</t>
    </rPh>
    <rPh sb="3" eb="5">
      <t>シジ</t>
    </rPh>
    <rPh sb="5" eb="7">
      <t>ジコウ</t>
    </rPh>
    <rPh sb="10" eb="12">
      <t>バアイ</t>
    </rPh>
    <rPh sb="16" eb="22">
      <t>カイゼンシジジコウ</t>
    </rPh>
    <rPh sb="72" eb="76">
      <t>カイゼンジョウキョウ</t>
    </rPh>
    <phoneticPr fontId="45"/>
  </si>
  <si>
    <t>地域の需要に照らし保護者の要請に応じた子育て支援事業を実施しているか。
具体的な事業内容
（　　　　　　　　　　　　　　　　　　　　　　　　　　　　　　　　　　　　　　　　　　　　　　）</t>
    <phoneticPr fontId="3"/>
  </si>
  <si>
    <t>基準上、必要とされる面積</t>
    <rPh sb="0" eb="2">
      <t>キジュン</t>
    </rPh>
    <rPh sb="2" eb="3">
      <t>ジョウ</t>
    </rPh>
    <rPh sb="4" eb="6">
      <t>ヒツヨウ</t>
    </rPh>
    <rPh sb="10" eb="12">
      <t>メンセキ</t>
    </rPh>
    <phoneticPr fontId="3"/>
  </si>
  <si>
    <t>常勤</t>
    <rPh sb="0" eb="2">
      <t>ジョウキン</t>
    </rPh>
    <phoneticPr fontId="3"/>
  </si>
  <si>
    <t>（新）基準上、必要とされる保育教諭等</t>
    <rPh sb="0" eb="3">
      <t>｢シン｣</t>
    </rPh>
    <rPh sb="3" eb="5">
      <t>キジュン</t>
    </rPh>
    <rPh sb="5" eb="6">
      <t>ジョウ</t>
    </rPh>
    <rPh sb="7" eb="9">
      <t>ヒツヨウ</t>
    </rPh>
    <rPh sb="13" eb="18">
      <t>ホイクキョウユトウ</t>
    </rPh>
    <phoneticPr fontId="3"/>
  </si>
  <si>
    <t>（旧）基準上、必要とされる保育教諭等</t>
    <rPh sb="0" eb="3">
      <t>｢キュウ｣</t>
    </rPh>
    <rPh sb="3" eb="5">
      <t>キジュン</t>
    </rPh>
    <rPh sb="5" eb="6">
      <t>ジョウ</t>
    </rPh>
    <rPh sb="7" eb="9">
      <t>ヒツヨウ</t>
    </rPh>
    <rPh sb="13" eb="18">
      <t>ホイクキョウユトウ</t>
    </rPh>
    <phoneticPr fontId="3"/>
  </si>
  <si>
    <t>定員～４０人の場合　１人、４１人～１５０人の場合２人、１５１人～の場合３人
　※令和７年４月１１日付けこ成保２９５・７文科初第２３３号こども家庭庁成育局長・文部科学省初等中等教育局長連名通知</t>
    <rPh sb="0" eb="2">
      <t>テイイン</t>
    </rPh>
    <rPh sb="5" eb="6">
      <t>ニン</t>
    </rPh>
    <rPh sb="7" eb="9">
      <t>バアイ</t>
    </rPh>
    <rPh sb="11" eb="12">
      <t>ニン</t>
    </rPh>
    <rPh sb="15" eb="16">
      <t>ニン</t>
    </rPh>
    <rPh sb="20" eb="21">
      <t>ニン</t>
    </rPh>
    <rPh sb="22" eb="24">
      <t>バアイ</t>
    </rPh>
    <rPh sb="25" eb="26">
      <t>ニン</t>
    </rPh>
    <rPh sb="30" eb="31">
      <t>ニン</t>
    </rPh>
    <rPh sb="33" eb="35">
      <t>バアイ</t>
    </rPh>
    <rPh sb="36" eb="37">
      <t>ニン</t>
    </rPh>
    <phoneticPr fontId="3"/>
  </si>
  <si>
    <t>※医薬品の有無：</t>
    <phoneticPr fontId="3"/>
  </si>
  <si>
    <t>※具体的に（</t>
    <phoneticPr fontId="3"/>
  </si>
  <si>
    <t>例：　一時保育室、子育て支援室、病後児保育室等</t>
    <rPh sb="0" eb="1">
      <t>レイ</t>
    </rPh>
    <rPh sb="3" eb="5">
      <t>イチジ</t>
    </rPh>
    <rPh sb="5" eb="8">
      <t>ホイクシツ</t>
    </rPh>
    <rPh sb="9" eb="11">
      <t>コソダ</t>
    </rPh>
    <rPh sb="12" eb="14">
      <t>シエン</t>
    </rPh>
    <rPh sb="14" eb="15">
      <t>シツ</t>
    </rPh>
    <rPh sb="16" eb="18">
      <t>ビョウゴ</t>
    </rPh>
    <rPh sb="18" eb="19">
      <t>ジ</t>
    </rPh>
    <rPh sb="19" eb="22">
      <t>ホイクシツ</t>
    </rPh>
    <rPh sb="22" eb="23">
      <t>トウ</t>
    </rPh>
    <phoneticPr fontId="3"/>
  </si>
  <si>
    <t>例：　避難用屋外階段等</t>
    <rPh sb="0" eb="1">
      <t>レイ</t>
    </rPh>
    <rPh sb="3" eb="6">
      <t>ヒナンヨウ</t>
    </rPh>
    <rPh sb="6" eb="10">
      <t>オクガイカイダン</t>
    </rPh>
    <rPh sb="10" eb="11">
      <t>トウ</t>
    </rPh>
    <phoneticPr fontId="3"/>
  </si>
  <si>
    <t>※園庭面積：</t>
    <phoneticPr fontId="3"/>
  </si>
  <si>
    <t>基準上必要とされる面積</t>
    <rPh sb="0" eb="3">
      <t>キジュンジョウ</t>
    </rPh>
    <rPh sb="3" eb="5">
      <t>ヒツヨウ</t>
    </rPh>
    <rPh sb="9" eb="11">
      <t>メンセキ</t>
    </rPh>
    <phoneticPr fontId="3"/>
  </si>
  <si>
    <t>園　　　　　　　　　庭</t>
    <rPh sb="0" eb="1">
      <t>エン</t>
    </rPh>
    <rPh sb="10" eb="11">
      <t>ニワ</t>
    </rPh>
    <phoneticPr fontId="3"/>
  </si>
  <si>
    <t>配置職員数（保育補助は除く）</t>
    <rPh sb="6" eb="10">
      <t>ホイクホジョ</t>
    </rPh>
    <rPh sb="11" eb="12">
      <t>ノゾ</t>
    </rPh>
    <phoneticPr fontId="3"/>
  </si>
  <si>
    <t>※階段の安全柵等、転落事故を防止する設備が設けられているか</t>
    <rPh sb="1" eb="3">
      <t>カイダン</t>
    </rPh>
    <rPh sb="4" eb="7">
      <t>アンゼンサク</t>
    </rPh>
    <rPh sb="7" eb="8">
      <t>トウ</t>
    </rPh>
    <rPh sb="9" eb="11">
      <t>テンラク</t>
    </rPh>
    <rPh sb="11" eb="13">
      <t>ジコ</t>
    </rPh>
    <rPh sb="14" eb="16">
      <t>ボウシ</t>
    </rPh>
    <rPh sb="18" eb="20">
      <t>セツビ</t>
    </rPh>
    <rPh sb="21" eb="22">
      <t>モウ</t>
    </rPh>
    <phoneticPr fontId="3"/>
  </si>
  <si>
    <t>入所児童数</t>
    <phoneticPr fontId="3"/>
  </si>
  <si>
    <t>保育従事者数</t>
    <phoneticPr fontId="3"/>
  </si>
  <si>
    <t>休み</t>
    <rPh sb="0" eb="1">
      <t>ヤス</t>
    </rPh>
    <phoneticPr fontId="3"/>
  </si>
  <si>
    <t>氏名</t>
    <rPh sb="0" eb="2">
      <t>シメイ</t>
    </rPh>
    <phoneticPr fontId="3"/>
  </si>
  <si>
    <t>職名</t>
    <rPh sb="0" eb="2">
      <t>ショクメイ</t>
    </rPh>
    <phoneticPr fontId="3"/>
  </si>
  <si>
    <t>その他（保育補助・調理員・事務員等）</t>
    <rPh sb="4" eb="6">
      <t>ホイク</t>
    </rPh>
    <rPh sb="6" eb="8">
      <t>ホジョ</t>
    </rPh>
    <rPh sb="13" eb="15">
      <t>ジム</t>
    </rPh>
    <phoneticPr fontId="3"/>
  </si>
  <si>
    <t>保育教諭免許</t>
    <rPh sb="0" eb="2">
      <t>ホイク</t>
    </rPh>
    <rPh sb="2" eb="4">
      <t>キョウユ</t>
    </rPh>
    <rPh sb="4" eb="6">
      <t>メンキョ</t>
    </rPh>
    <phoneticPr fontId="3"/>
  </si>
  <si>
    <t>保育教諭等・保育教諭等に代えて置く者（保育補助は除く。）</t>
    <rPh sb="0" eb="4">
      <t>ホイクキョウユ</t>
    </rPh>
    <rPh sb="4" eb="5">
      <t>トウ</t>
    </rPh>
    <rPh sb="6" eb="11">
      <t>ホイクキョウユトウ</t>
    </rPh>
    <phoneticPr fontId="3"/>
  </si>
  <si>
    <t>５　　職務分担及び給与状況</t>
    <rPh sb="3" eb="5">
      <t>ショクム</t>
    </rPh>
    <rPh sb="5" eb="7">
      <t>ブンタン</t>
    </rPh>
    <rPh sb="7" eb="8">
      <t>オヨ</t>
    </rPh>
    <rPh sb="9" eb="11">
      <t>キュウヨ</t>
    </rPh>
    <rPh sb="11" eb="13">
      <t>ジョウキョウ</t>
    </rPh>
    <phoneticPr fontId="3"/>
  </si>
  <si>
    <r>
      <t xml:space="preserve">③採用・退職年月日
</t>
    </r>
    <r>
      <rPr>
        <b/>
        <sz val="10"/>
        <color rgb="FFFF0000"/>
        <rFont val="ＭＳ Ｐ明朝"/>
        <family val="1"/>
        <charset val="128"/>
      </rPr>
      <t>（新規採用・
年度途中退職の場合）</t>
    </r>
    <rPh sb="1" eb="3">
      <t>サイヨウ</t>
    </rPh>
    <rPh sb="4" eb="6">
      <t>タイショク</t>
    </rPh>
    <rPh sb="6" eb="9">
      <t>ネンガッピ</t>
    </rPh>
    <rPh sb="11" eb="15">
      <t>シンキサイヨウ</t>
    </rPh>
    <rPh sb="17" eb="19">
      <t>ネンド</t>
    </rPh>
    <rPh sb="19" eb="21">
      <t>トチュウ</t>
    </rPh>
    <rPh sb="21" eb="23">
      <t>タイショク</t>
    </rPh>
    <rPh sb="24" eb="26">
      <t>バアイ</t>
    </rPh>
    <phoneticPr fontId="3"/>
  </si>
  <si>
    <t>⑥
雇用の種別</t>
    <rPh sb="2" eb="4">
      <t>コヨウ</t>
    </rPh>
    <rPh sb="5" eb="7">
      <t>シュベツ</t>
    </rPh>
    <phoneticPr fontId="3"/>
  </si>
  <si>
    <t>⑦
勤務
時間数</t>
    <rPh sb="2" eb="4">
      <t>キンム</t>
    </rPh>
    <rPh sb="5" eb="7">
      <t>ジカン</t>
    </rPh>
    <rPh sb="7" eb="8">
      <t>スウ</t>
    </rPh>
    <phoneticPr fontId="3"/>
  </si>
  <si>
    <t>⑨
経験年数</t>
    <rPh sb="2" eb="4">
      <t>ケイケン</t>
    </rPh>
    <rPh sb="4" eb="6">
      <t>ネンスウ</t>
    </rPh>
    <phoneticPr fontId="3"/>
  </si>
  <si>
    <t>⑩
最終学歴（高卒、短大卒、４大卒等）</t>
    <rPh sb="2" eb="4">
      <t>サイシュウ</t>
    </rPh>
    <rPh sb="4" eb="6">
      <t>ガクレキ</t>
    </rPh>
    <rPh sb="7" eb="9">
      <t>コウソツ</t>
    </rPh>
    <rPh sb="10" eb="13">
      <t>タンダイソツ</t>
    </rPh>
    <rPh sb="15" eb="17">
      <t>ダイソツ</t>
    </rPh>
    <rPh sb="17" eb="18">
      <t>トウ</t>
    </rPh>
    <phoneticPr fontId="3"/>
  </si>
  <si>
    <t>クラス名</t>
    <phoneticPr fontId="3"/>
  </si>
  <si>
    <t>常勤</t>
  </si>
  <si>
    <t>前年度より改姓された方（保育士資格保有者のみ）</t>
    <rPh sb="0" eb="3">
      <t>ゼンネンド</t>
    </rPh>
    <rPh sb="5" eb="7">
      <t>カイセイ</t>
    </rPh>
    <rPh sb="10" eb="11">
      <t>カタ</t>
    </rPh>
    <rPh sb="12" eb="14">
      <t>ホイク</t>
    </rPh>
    <rPh sb="14" eb="15">
      <t>シ</t>
    </rPh>
    <rPh sb="15" eb="17">
      <t>シカク</t>
    </rPh>
    <rPh sb="17" eb="20">
      <t>ホユウシャ</t>
    </rPh>
    <phoneticPr fontId="3"/>
  </si>
  <si>
    <t>保育教諭等・保育教諭等に代えて置く者（保育補助は除く。）</t>
    <phoneticPr fontId="3"/>
  </si>
  <si>
    <t>その他（保育補助・調理員・事務員等）</t>
    <phoneticPr fontId="3"/>
  </si>
  <si>
    <t>前年度退職者等の状況（保育教諭のみ）</t>
    <rPh sb="0" eb="3">
      <t>ゼンネンド</t>
    </rPh>
    <rPh sb="3" eb="6">
      <t>タイショクシャ</t>
    </rPh>
    <rPh sb="6" eb="7">
      <t>トウ</t>
    </rPh>
    <rPh sb="8" eb="10">
      <t>ジョウキョウ</t>
    </rPh>
    <rPh sb="11" eb="13">
      <t>ホイク</t>
    </rPh>
    <rPh sb="13" eb="15">
      <t>キョウユ</t>
    </rPh>
    <phoneticPr fontId="3"/>
  </si>
  <si>
    <t>担当児年齢・
担当事業名等</t>
    <rPh sb="0" eb="2">
      <t>タントウ</t>
    </rPh>
    <rPh sb="2" eb="3">
      <t>ジ</t>
    </rPh>
    <rPh sb="3" eb="5">
      <t>ネンレイ</t>
    </rPh>
    <rPh sb="7" eb="9">
      <t>タントウ</t>
    </rPh>
    <rPh sb="9" eb="11">
      <t>ジギョウ</t>
    </rPh>
    <rPh sb="11" eb="12">
      <t>メイ</t>
    </rPh>
    <rPh sb="12" eb="13">
      <t>トウ</t>
    </rPh>
    <phoneticPr fontId="3"/>
  </si>
  <si>
    <t>⑦保健師</t>
    <rPh sb="1" eb="4">
      <t>ホケンシ</t>
    </rPh>
    <phoneticPr fontId="3"/>
  </si>
  <si>
    <t>⑥看護師（准看護師）</t>
    <rPh sb="1" eb="4">
      <t>カンゴシ</t>
    </rPh>
    <rPh sb="5" eb="9">
      <t>ジュンカンゴシ</t>
    </rPh>
    <phoneticPr fontId="3"/>
  </si>
  <si>
    <t>⑪
両免取得の予定</t>
    <rPh sb="2" eb="3">
      <t>リョウ</t>
    </rPh>
    <rPh sb="3" eb="4">
      <t>メン</t>
    </rPh>
    <rPh sb="4" eb="6">
      <t>シュトク</t>
    </rPh>
    <rPh sb="7" eb="9">
      <t>ヨテイ</t>
    </rPh>
    <phoneticPr fontId="3"/>
  </si>
  <si>
    <t>特例期間中に取得予定</t>
    <rPh sb="0" eb="5">
      <t>トクレイキカンチュウ</t>
    </rPh>
    <rPh sb="6" eb="10">
      <t>シュトクヨテイ</t>
    </rPh>
    <phoneticPr fontId="3"/>
  </si>
  <si>
    <t>取得の予定はない</t>
    <rPh sb="0" eb="2">
      <t>シュトク</t>
    </rPh>
    <rPh sb="3" eb="5">
      <t>ヨテイ</t>
    </rPh>
    <phoneticPr fontId="3"/>
  </si>
  <si>
    <t>⑧
年齢</t>
    <rPh sb="2" eb="4">
      <t>ネンレイ</t>
    </rPh>
    <phoneticPr fontId="3"/>
  </si>
  <si>
    <t>転職（保育施設以外）のため</t>
  </si>
  <si>
    <t>転職（保育施設）のため</t>
  </si>
  <si>
    <t>出産育児・介護への専念のため</t>
    <rPh sb="0" eb="2">
      <t>シュッサン</t>
    </rPh>
    <phoneticPr fontId="3"/>
  </si>
  <si>
    <t>転居・婚姻のため</t>
    <rPh sb="3" eb="5">
      <t>コンイン</t>
    </rPh>
    <phoneticPr fontId="3"/>
  </si>
  <si>
    <t>病気・体調不良のため</t>
  </si>
  <si>
    <t>定年・契約期間満了のため</t>
    <rPh sb="0" eb="2">
      <t>テイネン</t>
    </rPh>
    <phoneticPr fontId="3"/>
  </si>
  <si>
    <t>系列園への異動のため</t>
    <rPh sb="0" eb="3">
      <t>ケイレツエン</t>
    </rPh>
    <rPh sb="5" eb="7">
      <t>イドウ</t>
    </rPh>
    <phoneticPr fontId="3"/>
  </si>
  <si>
    <t>異動</t>
    <rPh sb="0" eb="2">
      <t>イドウ</t>
    </rPh>
    <phoneticPr fontId="3"/>
  </si>
  <si>
    <t>➡</t>
    <phoneticPr fontId="3"/>
  </si>
  <si>
    <t>改姓</t>
    <rPh sb="0" eb="2">
      <t>カイセイ</t>
    </rPh>
    <phoneticPr fontId="3"/>
  </si>
  <si>
    <t>保育士証の書換え状況</t>
    <rPh sb="0" eb="4">
      <t>ホイクシショウ</t>
    </rPh>
    <rPh sb="5" eb="7">
      <t>カキカ</t>
    </rPh>
    <rPh sb="8" eb="10">
      <t>ジョウキョウ</t>
    </rPh>
    <phoneticPr fontId="3"/>
  </si>
  <si>
    <t>書換え済み</t>
    <rPh sb="0" eb="2">
      <t>カキカ</t>
    </rPh>
    <rPh sb="3" eb="4">
      <t>ズ</t>
    </rPh>
    <phoneticPr fontId="3"/>
  </si>
  <si>
    <t>手続き中</t>
    <rPh sb="0" eb="2">
      <t>テツヅ</t>
    </rPh>
    <rPh sb="3" eb="4">
      <t>チュウ</t>
    </rPh>
    <phoneticPr fontId="3"/>
  </si>
  <si>
    <t>未手続き</t>
    <rPh sb="0" eb="3">
      <t>ミテツヅキ</t>
    </rPh>
    <phoneticPr fontId="3"/>
  </si>
  <si>
    <t>⇩</t>
    <phoneticPr fontId="3"/>
  </si>
  <si>
    <t>その他（　　　　　　　　　　　　　）</t>
    <rPh sb="2" eb="3">
      <t>タ</t>
    </rPh>
    <phoneticPr fontId="3"/>
  </si>
  <si>
    <t>保幼</t>
    <rPh sb="0" eb="1">
      <t>ホ</t>
    </rPh>
    <rPh sb="1" eb="2">
      <t>ヨウ</t>
    </rPh>
    <phoneticPr fontId="3"/>
  </si>
  <si>
    <t>保のみ</t>
    <rPh sb="0" eb="1">
      <t>ホ</t>
    </rPh>
    <phoneticPr fontId="3"/>
  </si>
  <si>
    <t>幼のみ</t>
    <rPh sb="0" eb="1">
      <t>ヨウ</t>
    </rPh>
    <phoneticPr fontId="3"/>
  </si>
  <si>
    <t>≧</t>
    <phoneticPr fontId="3"/>
  </si>
  <si>
    <t>※２階に保育室等を設ける場合、原則、耐火建築物であることを要する。</t>
    <rPh sb="15" eb="17">
      <t>ゲンソク</t>
    </rPh>
    <rPh sb="18" eb="20">
      <t>タイカ</t>
    </rPh>
    <rPh sb="20" eb="23">
      <t>ケンチクブツ</t>
    </rPh>
    <rPh sb="29" eb="30">
      <t>ヨウ</t>
    </rPh>
    <phoneticPr fontId="3"/>
  </si>
  <si>
    <t>第１-１　こども園の管理・運営について重要事項に関する規程（管理運営規程（園則等ともいう。））定められているか。
　　　　 必要な項目が網羅されているか。</t>
    <rPh sb="0" eb="1">
      <t>ダイ</t>
    </rPh>
    <rPh sb="8" eb="9">
      <t>エン</t>
    </rPh>
    <rPh sb="19" eb="23">
      <t>ジュウヨウジコウ</t>
    </rPh>
    <rPh sb="30" eb="36">
      <t>カンリウンエイキテイ</t>
    </rPh>
    <rPh sb="37" eb="38">
      <t>エン</t>
    </rPh>
    <rPh sb="38" eb="39">
      <t>ソク</t>
    </rPh>
    <rPh sb="39" eb="40">
      <t>トウ</t>
    </rPh>
    <rPh sb="47" eb="48">
      <t>サダ</t>
    </rPh>
    <rPh sb="62" eb="64">
      <t>ヒツヨウ</t>
    </rPh>
    <rPh sb="65" eb="67">
      <t>コウモク</t>
    </rPh>
    <rPh sb="68" eb="70">
      <t>モウラ</t>
    </rPh>
    <phoneticPr fontId="45"/>
  </si>
  <si>
    <t>第１-８　防災対策の充実強化に努めているか。★調書Ａ：７の１関係</t>
    <phoneticPr fontId="45"/>
  </si>
  <si>
    <t>第１-９　安全・衛生管理は適切に行われているか。★調書Ａ：７の２及び３関係</t>
    <phoneticPr fontId="45"/>
  </si>
  <si>
    <t>災害によりライフライン等が寸断された場合への対策の検討や備蓄物資の点検が講じられているか。
（停電への備え、断水への備え、ガスが止まった場合への備え、通信が止まった場合への備え、物資の備蓄状況の点検等）</t>
    <rPh sb="0" eb="2">
      <t>サイガイ</t>
    </rPh>
    <rPh sb="25" eb="27">
      <t>ケントウ</t>
    </rPh>
    <rPh sb="28" eb="32">
      <t>ビチクブッシ</t>
    </rPh>
    <rPh sb="33" eb="35">
      <t>テンケン</t>
    </rPh>
    <rPh sb="36" eb="37">
      <t>コウ</t>
    </rPh>
    <rPh sb="47" eb="49">
      <t>テイデン</t>
    </rPh>
    <rPh sb="51" eb="52">
      <t>ソナ</t>
    </rPh>
    <rPh sb="54" eb="56">
      <t>ダンスイ</t>
    </rPh>
    <rPh sb="58" eb="59">
      <t>ソナ</t>
    </rPh>
    <rPh sb="97" eb="99">
      <t>テンケン</t>
    </rPh>
    <rPh sb="99" eb="100">
      <t>トウ</t>
    </rPh>
    <phoneticPr fontId="45"/>
  </si>
  <si>
    <t>園における安全点検は適切に実施されているか。
・学校保健安全法第２７条の安全点検は、他の法令に基づくもののほか、毎学期１回以上、園児が通常使用する施設及び設備の異常について系統的に行われているか。
・上記安全点検のほか、設備等について日常的な点検を行い、環境の安全の確保を図っているか。</t>
    <phoneticPr fontId="45"/>
  </si>
  <si>
    <t>こども園では、十分な観察や情報の収集に努め、その結果を記録しているか。</t>
    <rPh sb="3" eb="4">
      <t>エン</t>
    </rPh>
    <phoneticPr fontId="3"/>
  </si>
  <si>
    <t>こども園の子どもの姿や家庭、地域の状況及び園環境等こども園の特性を再確認し、こども園の実態に即して編成しているか。</t>
    <rPh sb="3" eb="4">
      <t>エン</t>
    </rPh>
    <rPh sb="21" eb="22">
      <t>エン</t>
    </rPh>
    <rPh sb="28" eb="29">
      <t>エン</t>
    </rPh>
    <rPh sb="41" eb="42">
      <t>エン</t>
    </rPh>
    <phoneticPr fontId="3"/>
  </si>
  <si>
    <t>採光及び換気が確保されているか。</t>
    <phoneticPr fontId="3"/>
  </si>
  <si>
    <t xml:space="preserve">第３-１　必要な職員数以上が配置されているか。★調書Ａ：３関係
</t>
    <phoneticPr fontId="45"/>
  </si>
  <si>
    <t>第５-５　こども園内での子どもの事故が発生した場合</t>
    <rPh sb="8" eb="9">
      <t>エン</t>
    </rPh>
    <phoneticPr fontId="45"/>
  </si>
  <si>
    <r>
      <rPr>
        <b/>
        <sz val="11"/>
        <color rgb="FFFF0000"/>
        <rFont val="メイリオ"/>
        <family val="3"/>
        <charset val="128"/>
      </rPr>
      <t>〈市町村として公立認定こども園の全体的な計画を統一のものとして編成する場合のみ〉</t>
    </r>
    <r>
      <rPr>
        <b/>
        <sz val="11"/>
        <color theme="1"/>
        <rFont val="メイリオ"/>
        <family val="3"/>
        <charset val="128"/>
      </rPr>
      <t xml:space="preserve">
</t>
    </r>
    <r>
      <rPr>
        <sz val="11"/>
        <color theme="1"/>
        <rFont val="メイリオ"/>
        <family val="3"/>
        <charset val="128"/>
      </rPr>
      <t>各こども園で全職員が理解しているか。（また園ごとに工夫して編成し、部分的な違いがあってもよい。）</t>
    </r>
    <rPh sb="9" eb="11">
      <t>ニンテイ</t>
    </rPh>
    <rPh sb="14" eb="15">
      <t>エン</t>
    </rPh>
    <rPh sb="45" eb="46">
      <t>エン</t>
    </rPh>
    <rPh sb="62" eb="63">
      <t>エン</t>
    </rPh>
    <phoneticPr fontId="3"/>
  </si>
  <si>
    <t>第６-２　小学校へ送付するための幼保連携型認定こども園園児指導要録の作成をしているか。</t>
    <phoneticPr fontId="45"/>
  </si>
  <si>
    <r>
      <t>具体的な内藤（例：授業見学、小学校教諭によるこども園訪問、合同行事など）
（</t>
    </r>
    <r>
      <rPr>
        <u/>
        <sz val="11"/>
        <color theme="1"/>
        <rFont val="メイリオ"/>
        <family val="3"/>
        <charset val="128"/>
      </rPr>
      <t>　　　　　　　　　　　　　　　　　　　　　　　　　　　　　　　　　　　　　　　　　　　　　</t>
    </r>
    <r>
      <rPr>
        <sz val="11"/>
        <color theme="1"/>
        <rFont val="メイリオ"/>
        <family val="3"/>
        <charset val="128"/>
      </rPr>
      <t>）</t>
    </r>
    <rPh sb="0" eb="2">
      <t>グタイ</t>
    </rPh>
    <rPh sb="2" eb="3">
      <t>テキ</t>
    </rPh>
    <rPh sb="4" eb="6">
      <t>ナイトウ</t>
    </rPh>
    <rPh sb="25" eb="26">
      <t>エン</t>
    </rPh>
    <phoneticPr fontId="45"/>
  </si>
  <si>
    <t>おたよりやHP等</t>
    <rPh sb="7" eb="8">
      <t>トウ</t>
    </rPh>
    <phoneticPr fontId="3"/>
  </si>
  <si>
    <t>連絡帳、おたより等を活用し、子どものこども園での生活や成長を伝えたり、保護者からの得た情報を保育に生かしていく。また懇談会、保護者会等を利用して、保育所運営への理解を得るようにする。</t>
    <rPh sb="21" eb="22">
      <t>エン</t>
    </rPh>
    <phoneticPr fontId="45"/>
  </si>
  <si>
    <t>様式２－２</t>
    <phoneticPr fontId="3"/>
  </si>
  <si>
    <t>様式2‐2（幼保連携型認定こども園用）</t>
    <rPh sb="0" eb="2">
      <t>ヨウシキ</t>
    </rPh>
    <rPh sb="6" eb="13">
      <t>ヨウホレンケイガタニンテイ</t>
    </rPh>
    <rPh sb="16" eb="17">
      <t>エン</t>
    </rPh>
    <rPh sb="17" eb="18">
      <t>ヨウ</t>
    </rPh>
    <phoneticPr fontId="3"/>
  </si>
  <si>
    <t>保育室等の有効面積を記載した図面</t>
    <rPh sb="0" eb="2">
      <t>ホイク</t>
    </rPh>
    <rPh sb="3" eb="4">
      <t>トウ</t>
    </rPh>
    <rPh sb="5" eb="7">
      <t>ユウコウ</t>
    </rPh>
    <rPh sb="7" eb="9">
      <t>メンセキ</t>
    </rPh>
    <rPh sb="10" eb="12">
      <t>キサイ</t>
    </rPh>
    <rPh sb="14" eb="16">
      <t>ズメン</t>
    </rPh>
    <phoneticPr fontId="3"/>
  </si>
  <si>
    <t>入所人数
（４月１日時点）</t>
    <rPh sb="0" eb="2">
      <t>ニュウショ</t>
    </rPh>
    <rPh sb="2" eb="4">
      <t>ニンズウ</t>
    </rPh>
    <rPh sb="10" eb="12">
      <t>ジテン</t>
    </rPh>
    <phoneticPr fontId="3"/>
  </si>
  <si>
    <t>休園期間</t>
    <rPh sb="0" eb="2">
      <t>キュウエン</t>
    </rPh>
    <rPh sb="2" eb="4">
      <t>キカン</t>
    </rPh>
    <phoneticPr fontId="3"/>
  </si>
  <si>
    <t>嘱託歯科医</t>
    <phoneticPr fontId="3"/>
  </si>
  <si>
    <t>学校薬剤師</t>
    <rPh sb="0" eb="2">
      <t>ガッコウ</t>
    </rPh>
    <rPh sb="2" eb="5">
      <t>ヤクザイシ</t>
    </rPh>
    <phoneticPr fontId="3"/>
  </si>
  <si>
    <t>担当児年齢</t>
    <rPh sb="0" eb="5">
      <t>タントウジネンレイ</t>
    </rPh>
    <phoneticPr fontId="3"/>
  </si>
  <si>
    <t>自己評価記録</t>
    <phoneticPr fontId="3"/>
  </si>
  <si>
    <t>施設HPやここdeサーチ等への掲載</t>
    <rPh sb="0" eb="2">
      <t>シセツ</t>
    </rPh>
    <phoneticPr fontId="3"/>
  </si>
  <si>
    <t>幼保連携型認定こども園認可申請（届出）事項等変更届出控</t>
    <phoneticPr fontId="3"/>
  </si>
  <si>
    <t>履歴書（職員）
保育士証（写）</t>
    <rPh sb="4" eb="6">
      <t>ショクイン</t>
    </rPh>
    <phoneticPr fontId="3"/>
  </si>
  <si>
    <t>健康診断結果の通知文書等</t>
    <phoneticPr fontId="3"/>
  </si>
  <si>
    <t>研修復命書等（調理員）</t>
    <rPh sb="7" eb="10">
      <t>チョウリイン</t>
    </rPh>
    <phoneticPr fontId="45"/>
  </si>
  <si>
    <t>健康診断記録（調理員）
検便記録（調理員）</t>
    <rPh sb="17" eb="20">
      <t>チョウリイン</t>
    </rPh>
    <phoneticPr fontId="45"/>
  </si>
  <si>
    <t>委託契約書（給食）</t>
    <rPh sb="6" eb="8">
      <t>キュウショク</t>
    </rPh>
    <phoneticPr fontId="45"/>
  </si>
  <si>
    <t>検便の記録（離乳食調理・調乳担当者）</t>
    <rPh sb="6" eb="11">
      <t>リニュウショクチョウリ</t>
    </rPh>
    <phoneticPr fontId="17"/>
  </si>
  <si>
    <t>離乳食調理者及び調乳担当者の検便を毎月行っているか。</t>
    <rPh sb="0" eb="5">
      <t>リニュウショクチョウリ</t>
    </rPh>
    <rPh sb="5" eb="6">
      <t>シャ</t>
    </rPh>
    <rPh sb="6" eb="7">
      <t>オヨ</t>
    </rPh>
    <rPh sb="8" eb="13">
      <t>チョウニュウタントウシャ</t>
    </rPh>
    <phoneticPr fontId="45"/>
  </si>
  <si>
    <t>献立表
給食日誌
残食チェック記録
嗜好調査</t>
    <phoneticPr fontId="45"/>
  </si>
  <si>
    <t>検品簿（検収や出納記録、納品書類）</t>
    <rPh sb="0" eb="3">
      <t>ケンピンボ</t>
    </rPh>
    <rPh sb="4" eb="6">
      <t>ケンシュウ</t>
    </rPh>
    <rPh sb="7" eb="9">
      <t>スイトウ</t>
    </rPh>
    <rPh sb="9" eb="11">
      <t>キロク</t>
    </rPh>
    <rPh sb="12" eb="14">
      <t>ノウヒン</t>
    </rPh>
    <rPh sb="14" eb="16">
      <t>ショルイ</t>
    </rPh>
    <phoneticPr fontId="45"/>
  </si>
  <si>
    <t>保育教諭等に代えて置くことができる者を雇用している場合、要件の適合を証明する書類
・各資格証
・免許状
・認定証
・研修修了証
・勤務証明書</t>
    <rPh sb="0" eb="5">
      <t>ホイクキョウユトウ</t>
    </rPh>
    <rPh sb="19" eb="21">
      <t>コヨウ</t>
    </rPh>
    <rPh sb="25" eb="27">
      <t>バアイ</t>
    </rPh>
    <rPh sb="28" eb="30">
      <t>ヨウケン</t>
    </rPh>
    <rPh sb="31" eb="33">
      <t>テキゴウ</t>
    </rPh>
    <rPh sb="34" eb="36">
      <t>ショウメイ</t>
    </rPh>
    <rPh sb="38" eb="40">
      <t>ショルイ</t>
    </rPh>
    <rPh sb="43" eb="47">
      <t>カクシカクショウ</t>
    </rPh>
    <rPh sb="49" eb="51">
      <t>メンキョ</t>
    </rPh>
    <rPh sb="51" eb="52">
      <t>ジョウ</t>
    </rPh>
    <rPh sb="54" eb="57">
      <t>ニンテイショウ</t>
    </rPh>
    <rPh sb="59" eb="64">
      <t>ケンシュウシュウリョウショウ</t>
    </rPh>
    <rPh sb="66" eb="71">
      <t>キンムショウメイショ</t>
    </rPh>
    <phoneticPr fontId="3"/>
  </si>
  <si>
    <t>対象職員数（常時使用する職員）</t>
    <rPh sb="0" eb="2">
      <t>タイショウ</t>
    </rPh>
    <rPh sb="2" eb="4">
      <t>ショクイン</t>
    </rPh>
    <rPh sb="4" eb="5">
      <t>スウ</t>
    </rPh>
    <rPh sb="6" eb="10">
      <t>ジョウジシヨウ</t>
    </rPh>
    <rPh sb="12" eb="14">
      <t>ショクイン</t>
    </rPh>
    <phoneticPr fontId="57"/>
  </si>
  <si>
    <t>人</t>
    <rPh sb="0" eb="1">
      <t>ニン</t>
    </rPh>
    <phoneticPr fontId="3"/>
  </si>
  <si>
    <r>
      <rPr>
        <b/>
        <u/>
        <sz val="11"/>
        <color theme="1"/>
        <rFont val="メイリオ"/>
        <family val="3"/>
        <charset val="128"/>
      </rPr>
      <t>インターネット上〈施設ホームページ等又は子ども・子育て支援情報公表システム（ここdeサーチ）等）により</t>
    </r>
    <r>
      <rPr>
        <sz val="11"/>
        <color theme="1"/>
        <rFont val="メイリオ"/>
        <family val="3"/>
        <charset val="128"/>
      </rPr>
      <t>重要事項を公表しているか。（ここdeサーチの掲載権限は都道府県にあるため、施設は必要な情報を提供しているか。）</t>
    </r>
    <rPh sb="7" eb="8">
      <t>ジョウ</t>
    </rPh>
    <rPh sb="9" eb="11">
      <t>シセツ</t>
    </rPh>
    <rPh sb="18" eb="19">
      <t>マタ</t>
    </rPh>
    <rPh sb="46" eb="47">
      <t>トウ</t>
    </rPh>
    <rPh sb="78" eb="82">
      <t>トドウフケン</t>
    </rPh>
    <rPh sb="88" eb="90">
      <t>シセツ</t>
    </rPh>
    <rPh sb="91" eb="93">
      <t>ヒツヨウ</t>
    </rPh>
    <rPh sb="94" eb="96">
      <t>ジョウホウ</t>
    </rPh>
    <rPh sb="97" eb="99">
      <t>テイキョウ</t>
    </rPh>
    <phoneticPr fontId="45"/>
  </si>
  <si>
    <r>
      <t>過去1年間で、重大な事故事例（死亡事故や治療に要する期間が30日以上の負傷や疾病を伴う重篤な事故）があるか。
（</t>
    </r>
    <r>
      <rPr>
        <u/>
        <sz val="11"/>
        <color theme="1"/>
        <rFont val="メイリオ"/>
        <family val="3"/>
        <charset val="128"/>
      </rPr>
      <t>災害共済給付等の請求事案における重大事故対象事案の有無について確認</t>
    </r>
    <r>
      <rPr>
        <sz val="11"/>
        <color theme="1"/>
        <rFont val="メイリオ"/>
        <family val="3"/>
        <charset val="128"/>
      </rPr>
      <t>）</t>
    </r>
    <rPh sb="0" eb="2">
      <t>カコ</t>
    </rPh>
    <rPh sb="3" eb="5">
      <t>ネンカン</t>
    </rPh>
    <phoneticPr fontId="47"/>
  </si>
  <si>
    <r>
      <rPr>
        <b/>
        <sz val="11"/>
        <color rgb="FFFF0000"/>
        <rFont val="メイリオ"/>
        <family val="3"/>
        <charset val="128"/>
      </rPr>
      <t>〈過去1年間で、死亡事故や治療に要する期間が30日以上の負傷や疾病を伴う重篤な事故がある場合のみ〉</t>
    </r>
    <r>
      <rPr>
        <sz val="11"/>
        <color theme="1"/>
        <rFont val="メイリオ"/>
        <family val="3"/>
        <charset val="128"/>
      </rPr>
      <t xml:space="preserve">
重大事故発生時の報告は行っているか。</t>
    </r>
    <rPh sb="44" eb="46">
      <t>バアイ</t>
    </rPh>
    <rPh sb="50" eb="54">
      <t>ジュウダイジコ</t>
    </rPh>
    <rPh sb="54" eb="57">
      <t>ハッセイジ</t>
    </rPh>
    <rPh sb="58" eb="60">
      <t>ホウコク</t>
    </rPh>
    <rPh sb="61" eb="62">
      <t>オコナ</t>
    </rPh>
    <phoneticPr fontId="45"/>
  </si>
  <si>
    <t>事故報告書</t>
  </si>
  <si>
    <r>
      <rPr>
        <b/>
        <sz val="11"/>
        <color rgb="FFFF0000"/>
        <rFont val="メイリオ"/>
        <family val="3"/>
        <charset val="128"/>
      </rPr>
      <t>〈特別な配慮を必要とする子どもを預かっている場合のみ〉</t>
    </r>
    <r>
      <rPr>
        <sz val="11"/>
        <color theme="1"/>
        <rFont val="メイリオ"/>
        <family val="3"/>
        <charset val="128"/>
      </rPr>
      <t xml:space="preserve">
特別な配慮を必要とする子どもの保育について、指導計画の中に位置づけられているか。（障害を持つ子ども、慢性疾患を持つ子ども等について、保護者や主治医、関係機関との連携が取られた上で、指導計画の中に位置づける、あるいは個別の指導計画を作成する等の配慮がなされているか。</t>
    </r>
    <phoneticPr fontId="3"/>
  </si>
  <si>
    <t>・食品衛生法施行規則
・大量調理施設衛生管理マニュアル（衛食第85号（平成9年3月24日））
・児童福祉施設の設備及び運営に関する基準を定める条例施行規則第5条～7条
・児童福祉施設等における衛生管理の改善充実及び食中毒発生の予防について（児企第16号（平成9年6月30日））
・保育所における食を通じた子どもの健全育成（いわゆる「食育」）に関する取組の推進について（雇児保発第0329001号（平成16年3月29日））
・児童福祉施設等における衛生管理の強化について（抄）（児発第699号（昭和39年8月1日））
・児童福祉施設等における衛生管理等について（雇児発第0120001号・障発第0120005号（平成16年1月20日））
・児童福祉施設の設備及び運営に関する基準を定める条例施行規則第32条
・幼保連携型認定こども園教育・保育要領第3章</t>
    <phoneticPr fontId="45"/>
  </si>
</sst>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_ "/>
    <numFmt numFmtId="178" formatCode="m&quot;月&quot;d&quot;日&quot;;@"/>
    <numFmt numFmtId="179" formatCode="h&quot;時間&quot;mm&quot;分&quot;"/>
    <numFmt numFmtId="180" formatCode="#"/>
    <numFmt numFmtId="181" formatCode="#,##0.00&quot;㎡&quot;"/>
    <numFmt numFmtId="182" formatCode="0\ &quot;　人&quot;"/>
    <numFmt numFmtId="183" formatCode="#,##0.00&quot;　㎡&quot;"/>
    <numFmt numFmtId="184" formatCode="0_);[Red]\(0\)"/>
    <numFmt numFmtId="185" formatCode="0&quot;人&quot;"/>
    <numFmt numFmtId="186" formatCode="#,###&quot;人&quot;"/>
    <numFmt numFmtId="187" formatCode="#.0&quot;人&quot;"/>
    <numFmt numFmtId="188" formatCode="#&quot;人&quot;"/>
  </numFmts>
  <fonts count="65">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ゴシック"/>
      <family val="3"/>
      <charset val="128"/>
    </font>
    <font>
      <b/>
      <sz val="11"/>
      <name val="ＭＳ Ｐゴシック"/>
      <family val="3"/>
      <charset val="128"/>
    </font>
    <font>
      <b/>
      <sz val="10"/>
      <name val="ＭＳ Ｐ明朝"/>
      <family val="1"/>
      <charset val="128"/>
    </font>
    <font>
      <b/>
      <sz val="10"/>
      <name val="ＭＳ Ｐゴシック"/>
      <family val="3"/>
      <charset val="128"/>
    </font>
    <font>
      <sz val="8"/>
      <name val="ＭＳ Ｐゴシック"/>
      <family val="3"/>
      <charset val="128"/>
    </font>
    <font>
      <sz val="10"/>
      <name val="ＭＳ Ｐゴシック"/>
      <family val="3"/>
      <charset val="128"/>
    </font>
    <font>
      <b/>
      <sz val="12"/>
      <name val="ＭＳ Ｐ明朝"/>
      <family val="1"/>
      <charset val="128"/>
    </font>
    <font>
      <b/>
      <sz val="14"/>
      <name val="ＭＳ Ｐゴシック"/>
      <family val="3"/>
      <charset val="128"/>
    </font>
    <font>
      <sz val="6"/>
      <name val="ＭＳ Ｐ明朝"/>
      <family val="1"/>
      <charset val="128"/>
    </font>
    <font>
      <b/>
      <sz val="11"/>
      <name val="ＭＳ Ｐ明朝"/>
      <family val="1"/>
      <charset val="128"/>
    </font>
    <font>
      <b/>
      <sz val="8"/>
      <name val="ＭＳ Ｐゴシック"/>
      <family val="3"/>
      <charset val="128"/>
    </font>
    <font>
      <sz val="10"/>
      <name val="MS UI Gothic"/>
      <family val="3"/>
      <charset val="128"/>
    </font>
    <font>
      <sz val="9"/>
      <color indexed="81"/>
      <name val="MS P ゴシック"/>
      <family val="3"/>
      <charset val="128"/>
    </font>
    <font>
      <b/>
      <sz val="9"/>
      <color indexed="81"/>
      <name val="MS P ゴシック"/>
      <family val="3"/>
      <charset val="128"/>
    </font>
    <font>
      <sz val="9"/>
      <name val="ＭＳ Ｐゴシック"/>
      <family val="3"/>
      <charset val="128"/>
    </font>
    <font>
      <b/>
      <sz val="10"/>
      <name val="ＭＳ Ｐゴシック"/>
      <family val="3"/>
      <charset val="128"/>
      <scheme val="minor"/>
    </font>
    <font>
      <sz val="9"/>
      <color rgb="FF000000"/>
      <name val="Meiryo UI"/>
      <family val="3"/>
      <charset val="128"/>
    </font>
    <font>
      <b/>
      <sz val="9"/>
      <name val="ＭＳ Ｐ明朝"/>
      <family val="1"/>
      <charset val="128"/>
    </font>
    <font>
      <b/>
      <sz val="24"/>
      <color indexed="81"/>
      <name val="MS P ゴシック"/>
      <family val="3"/>
      <charset val="128"/>
    </font>
    <font>
      <sz val="10"/>
      <name val="ＭＳ Ｐゴシック"/>
      <family val="3"/>
      <charset val="128"/>
      <scheme val="minor"/>
    </font>
    <font>
      <sz val="11"/>
      <name val="ＭＳ Ｐゴシック"/>
      <family val="3"/>
      <charset val="128"/>
      <scheme val="minor"/>
    </font>
    <font>
      <sz val="9"/>
      <name val="ＭＳ 明朝"/>
      <family val="1"/>
      <charset val="128"/>
    </font>
    <font>
      <b/>
      <sz val="14"/>
      <color indexed="81"/>
      <name val="MS P ゴシック"/>
      <family val="3"/>
      <charset val="128"/>
    </font>
    <font>
      <b/>
      <strike/>
      <sz val="10"/>
      <name val="ＭＳ Ｐ明朝"/>
      <family val="1"/>
      <charset val="128"/>
    </font>
    <font>
      <b/>
      <strike/>
      <sz val="11"/>
      <name val="ＭＳ Ｐ明朝"/>
      <family val="1"/>
      <charset val="128"/>
    </font>
    <font>
      <strike/>
      <sz val="10"/>
      <name val="ＭＳ Ｐ明朝"/>
      <family val="1"/>
      <charset val="128"/>
    </font>
    <font>
      <sz val="8"/>
      <name val="ＭＳ 明朝"/>
      <family val="1"/>
      <charset val="128"/>
    </font>
    <font>
      <sz val="10"/>
      <color rgb="FFFF0000"/>
      <name val="ＭＳ Ｐ明朝"/>
      <family val="1"/>
      <charset val="128"/>
    </font>
    <font>
      <sz val="10"/>
      <color rgb="FFFF0000"/>
      <name val="ＭＳ Ｐゴシック"/>
      <family val="3"/>
      <charset val="128"/>
      <scheme val="minor"/>
    </font>
    <font>
      <b/>
      <sz val="16"/>
      <name val="ＭＳ Ｐゴシック"/>
      <family val="3"/>
      <charset val="128"/>
      <scheme val="minor"/>
    </font>
    <font>
      <sz val="10.5"/>
      <name val="ＭＳ Ｐゴシック"/>
      <family val="3"/>
      <charset val="128"/>
      <scheme val="minor"/>
    </font>
    <font>
      <b/>
      <sz val="10.5"/>
      <color rgb="FFFF0000"/>
      <name val="ＭＳ Ｐゴシック"/>
      <family val="3"/>
      <charset val="128"/>
      <scheme val="minor"/>
    </font>
    <font>
      <b/>
      <sz val="11"/>
      <color rgb="FFFF0000"/>
      <name val="ＭＳ Ｐゴシック"/>
      <family val="3"/>
      <charset val="128"/>
    </font>
    <font>
      <u/>
      <sz val="11"/>
      <name val="ＭＳ Ｐゴシック"/>
      <family val="3"/>
      <charset val="128"/>
      <scheme val="minor"/>
    </font>
    <font>
      <sz val="9"/>
      <name val="ＭＳ Ｐゴシック"/>
      <family val="3"/>
      <charset val="128"/>
      <scheme val="minor"/>
    </font>
    <font>
      <sz val="6"/>
      <name val="ＭＳ Ｐゴシック"/>
      <family val="3"/>
      <charset val="128"/>
      <scheme val="minor"/>
    </font>
    <font>
      <sz val="14"/>
      <color theme="1"/>
      <name val="メイリオ"/>
      <family val="3"/>
      <charset val="128"/>
    </font>
    <font>
      <sz val="6"/>
      <name val="ＭＳ Ｐゴシック"/>
      <family val="2"/>
      <charset val="128"/>
      <scheme val="minor"/>
    </font>
    <font>
      <b/>
      <sz val="14"/>
      <color rgb="FFFF0000"/>
      <name val="メイリオ"/>
      <family val="3"/>
      <charset val="128"/>
    </font>
    <font>
      <sz val="11"/>
      <color theme="1"/>
      <name val="メイリオ"/>
      <family val="3"/>
      <charset val="128"/>
    </font>
    <font>
      <b/>
      <sz val="14"/>
      <color theme="1"/>
      <name val="メイリオ"/>
      <family val="3"/>
      <charset val="128"/>
    </font>
    <font>
      <b/>
      <sz val="12"/>
      <color theme="1"/>
      <name val="メイリオ"/>
      <family val="3"/>
      <charset val="128"/>
    </font>
    <font>
      <b/>
      <sz val="11"/>
      <color theme="1"/>
      <name val="メイリオ"/>
      <family val="3"/>
      <charset val="128"/>
    </font>
    <font>
      <b/>
      <sz val="11"/>
      <color rgb="FFFF0000"/>
      <name val="メイリオ"/>
      <family val="3"/>
      <charset val="128"/>
    </font>
    <font>
      <u/>
      <sz val="11"/>
      <color theme="1"/>
      <name val="メイリオ"/>
      <family val="3"/>
      <charset val="128"/>
    </font>
    <font>
      <b/>
      <u/>
      <sz val="11"/>
      <color theme="1"/>
      <name val="メイリオ"/>
      <family val="3"/>
      <charset val="128"/>
    </font>
    <font>
      <sz val="11"/>
      <name val="メイリオ"/>
      <family val="3"/>
      <charset val="128"/>
    </font>
    <font>
      <sz val="11"/>
      <color rgb="FFFF0000"/>
      <name val="メイリオ"/>
      <family val="3"/>
      <charset val="128"/>
    </font>
    <font>
      <sz val="9"/>
      <color theme="1"/>
      <name val="メイリオ"/>
      <family val="3"/>
      <charset val="128"/>
    </font>
    <font>
      <b/>
      <sz val="11"/>
      <color theme="1"/>
      <name val="ＭＳ Ｐゴシック"/>
      <family val="3"/>
      <charset val="128"/>
      <scheme val="minor"/>
    </font>
    <font>
      <b/>
      <u/>
      <sz val="11"/>
      <name val="メイリオ"/>
      <family val="3"/>
      <charset val="128"/>
    </font>
    <font>
      <b/>
      <sz val="12"/>
      <color rgb="FFFF0000"/>
      <name val="メイリオ"/>
      <family val="3"/>
      <charset val="128"/>
    </font>
    <font>
      <b/>
      <sz val="11"/>
      <color rgb="FFFF3300"/>
      <name val="メイリオ"/>
      <family val="3"/>
      <charset val="128"/>
    </font>
    <font>
      <sz val="11"/>
      <color indexed="81"/>
      <name val="MS P ゴシック"/>
      <family val="3"/>
      <charset val="128"/>
    </font>
    <font>
      <b/>
      <sz val="10"/>
      <color rgb="FFFF0000"/>
      <name val="ＭＳ Ｐ明朝"/>
      <family val="1"/>
      <charset val="128"/>
    </font>
    <font>
      <sz val="11"/>
      <color rgb="FFFF0000"/>
      <name val="ＭＳ Ｐゴシック"/>
      <family val="3"/>
      <charset val="128"/>
    </font>
    <font>
      <sz val="26"/>
      <name val="ＭＳ Ｐ明朝"/>
      <family val="1"/>
      <charset val="128"/>
    </font>
  </fonts>
  <fills count="10">
    <fill>
      <patternFill patternType="none"/>
    </fill>
    <fill>
      <patternFill patternType="gray125"/>
    </fill>
    <fill>
      <patternFill patternType="solid">
        <fgColor theme="0" tint="-0.34998626667073579"/>
        <bgColor indexed="64"/>
      </patternFill>
    </fill>
    <fill>
      <patternFill patternType="solid">
        <fgColor rgb="FFFFFF99"/>
        <bgColor indexed="64"/>
      </patternFill>
    </fill>
    <fill>
      <patternFill patternType="solid">
        <fgColor rgb="FFFFFF99"/>
        <bgColor rgb="FFFFFF00"/>
      </patternFill>
    </fill>
    <fill>
      <patternFill patternType="solid">
        <fgColor rgb="FFFFFF99"/>
        <bgColor rgb="FFFFC000"/>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6" tint="0.79998168889431442"/>
        <bgColor indexed="64"/>
      </patternFill>
    </fill>
  </fills>
  <borders count="125">
    <border>
      <start/>
      <end/>
      <top/>
      <bottom/>
      <diagonal/>
    </border>
    <border>
      <start style="thin">
        <color indexed="64"/>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top/>
      <bottom/>
      <diagonal/>
    </border>
    <border>
      <start/>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top style="thin">
        <color indexed="64"/>
      </top>
      <bottom style="thin">
        <color indexed="64"/>
      </bottom>
      <diagonal/>
    </border>
    <border>
      <start style="dotted">
        <color indexed="64"/>
      </start>
      <end/>
      <top style="thin">
        <color indexed="64"/>
      </top>
      <bottom style="thin">
        <color indexed="64"/>
      </bottom>
      <diagonal/>
    </border>
    <border>
      <start/>
      <end style="dotted">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medium">
        <color indexed="64"/>
      </start>
      <end/>
      <top/>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end/>
      <top style="thin">
        <color indexed="64"/>
      </top>
      <bottom style="double">
        <color indexed="64"/>
      </bottom>
      <diagonal/>
    </border>
    <border>
      <start/>
      <end/>
      <top style="medium">
        <color indexed="64"/>
      </top>
      <bottom/>
      <diagonal/>
    </border>
    <border>
      <start/>
      <end/>
      <top/>
      <bottom style="medium">
        <color indexed="64"/>
      </bottom>
      <diagonal/>
    </border>
    <border>
      <start style="thin">
        <color indexed="64"/>
      </start>
      <end/>
      <top style="thin">
        <color indexed="64"/>
      </top>
      <bottom style="medium">
        <color indexed="64"/>
      </bottom>
      <diagonal/>
    </border>
    <border>
      <start style="medium">
        <color indexed="64"/>
      </start>
      <end/>
      <top/>
      <bottom style="medium">
        <color indexed="64"/>
      </bottom>
      <diagonal/>
    </border>
    <border>
      <start/>
      <end style="thin">
        <color indexed="64"/>
      </end>
      <top style="medium">
        <color indexed="64"/>
      </top>
      <bottom/>
      <diagonal/>
    </border>
    <border>
      <start style="thin">
        <color indexed="64"/>
      </start>
      <end/>
      <top/>
      <bottom style="medium">
        <color indexed="64"/>
      </bottom>
      <diagonal/>
    </border>
    <border>
      <start/>
      <end style="thin">
        <color indexed="64"/>
      </end>
      <top/>
      <bottom style="medium">
        <color indexed="64"/>
      </bottom>
      <diagonal/>
    </border>
    <border>
      <start style="medium">
        <color indexed="64"/>
      </start>
      <end/>
      <top style="thin">
        <color indexed="64"/>
      </top>
      <bottom/>
      <diagonal/>
    </border>
    <border>
      <start style="double">
        <color indexed="64"/>
      </start>
      <end/>
      <top style="thin">
        <color indexed="64"/>
      </top>
      <bottom style="medium">
        <color indexed="64"/>
      </bottom>
      <diagonal/>
    </border>
    <border>
      <start style="medium">
        <color indexed="64"/>
      </start>
      <end/>
      <top style="double">
        <color indexed="64"/>
      </top>
      <bottom/>
      <diagonal/>
    </border>
    <border>
      <start/>
      <end/>
      <top style="double">
        <color indexed="64"/>
      </top>
      <bottom/>
      <diagonal/>
    </border>
    <border>
      <start/>
      <end style="medium">
        <color indexed="64"/>
      </end>
      <top style="double">
        <color indexed="64"/>
      </top>
      <bottom/>
      <diagonal/>
    </border>
    <border>
      <start style="thin">
        <color indexed="64"/>
      </start>
      <end/>
      <top style="medium">
        <color indexed="64"/>
      </top>
      <bottom/>
      <diagonal/>
    </border>
    <border>
      <start/>
      <end/>
      <top style="thin">
        <color indexed="64"/>
      </top>
      <bottom style="medium">
        <color indexed="64"/>
      </bottom>
      <diagonal/>
    </border>
    <border>
      <start/>
      <end style="medium">
        <color indexed="64"/>
      </end>
      <top style="thin">
        <color indexed="64"/>
      </top>
      <bottom style="medium">
        <color indexed="64"/>
      </bottom>
      <diagonal/>
    </border>
    <border>
      <start/>
      <end style="thin">
        <color indexed="64"/>
      </end>
      <top style="thin">
        <color indexed="64"/>
      </top>
      <bottom style="medium">
        <color indexed="64"/>
      </bottom>
      <diagonal/>
    </border>
    <border>
      <start/>
      <end style="medium">
        <color indexed="64"/>
      </end>
      <top style="medium">
        <color indexed="64"/>
      </top>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thin">
        <color indexed="64"/>
      </bottom>
      <diagonal/>
    </border>
    <border>
      <start style="double">
        <color indexed="64"/>
      </start>
      <end style="medium">
        <color indexed="64"/>
      </end>
      <top style="medium">
        <color indexed="64"/>
      </top>
      <bottom style="medium">
        <color indexed="64"/>
      </bottom>
      <diagonal/>
    </border>
    <border>
      <start/>
      <end style="medium">
        <color indexed="64"/>
      </end>
      <top style="thin">
        <color indexed="64"/>
      </top>
      <bottom style="thin">
        <color indexed="64"/>
      </bottom>
      <diagonal/>
    </border>
    <border>
      <start style="medium">
        <color indexed="64"/>
      </start>
      <end/>
      <top style="thin">
        <color indexed="64"/>
      </top>
      <bottom style="thin">
        <color indexed="64"/>
      </bottom>
      <diagonal/>
    </border>
    <border>
      <start style="double">
        <color indexed="64"/>
      </start>
      <end/>
      <top/>
      <bottom/>
      <diagonal/>
    </border>
    <border>
      <start style="medium">
        <color indexed="64"/>
      </start>
      <end style="medium">
        <color indexed="64"/>
      </end>
      <top style="medium">
        <color indexed="64"/>
      </top>
      <bottom/>
      <diagonal/>
    </border>
    <border>
      <start/>
      <end/>
      <top style="double">
        <color indexed="64"/>
      </top>
      <bottom style="medium">
        <color indexed="64"/>
      </bottom>
      <diagonal/>
    </border>
    <border>
      <start style="double">
        <color indexed="64"/>
      </start>
      <end/>
      <top style="double">
        <color indexed="64"/>
      </top>
      <bottom/>
      <diagonal/>
    </border>
    <border>
      <start/>
      <end style="medium">
        <color indexed="64"/>
      </end>
      <top/>
      <bottom style="thin">
        <color indexed="64"/>
      </bottom>
      <diagonal/>
    </border>
    <border>
      <start style="medium">
        <color indexed="64"/>
      </start>
      <end/>
      <top/>
      <bottom style="thin">
        <color indexed="64"/>
      </bottom>
      <diagonal/>
    </border>
    <border>
      <start style="double">
        <color indexed="64"/>
      </start>
      <end/>
      <top/>
      <bottom style="thin">
        <color indexed="64"/>
      </bottom>
      <diagonal/>
    </border>
    <border>
      <start style="medium">
        <color indexed="64"/>
      </start>
      <end style="medium">
        <color indexed="64"/>
      </end>
      <top style="thin">
        <color indexed="64"/>
      </top>
      <bottom style="thin">
        <color indexed="64"/>
      </bottom>
      <diagonal/>
    </border>
    <border>
      <start/>
      <end style="medium">
        <color indexed="64"/>
      </end>
      <top/>
      <bottom/>
      <diagonal/>
    </border>
    <border>
      <start/>
      <end style="medium">
        <color indexed="64"/>
      </end>
      <top style="thin">
        <color indexed="64"/>
      </top>
      <bottom/>
      <diagonal/>
    </border>
    <border>
      <start/>
      <end style="medium">
        <color indexed="64"/>
      </end>
      <top/>
      <bottom style="medium">
        <color indexed="64"/>
      </bottom>
      <diagonal/>
    </border>
    <border>
      <start style="thin">
        <color indexed="64"/>
      </start>
      <end style="thin">
        <color indexed="64"/>
      </end>
      <top style="medium">
        <color indexed="64"/>
      </top>
      <bottom/>
      <diagonal/>
    </border>
    <border>
      <start style="double">
        <color indexed="64"/>
      </start>
      <end/>
      <top/>
      <bottom style="medium">
        <color indexed="64"/>
      </bottom>
      <diagonal/>
    </border>
    <border>
      <start style="thin">
        <color indexed="64"/>
      </start>
      <end style="thin">
        <color indexed="64"/>
      </end>
      <top style="medium">
        <color indexed="64"/>
      </top>
      <bottom style="thin">
        <color indexed="64"/>
      </bottom>
      <diagonal/>
    </border>
    <border>
      <start style="thin">
        <color indexed="64"/>
      </start>
      <end/>
      <top style="medium">
        <color indexed="64"/>
      </top>
      <bottom style="thin">
        <color indexed="64"/>
      </bottom>
      <diagonal/>
    </border>
    <border>
      <start/>
      <end style="thin">
        <color indexed="64"/>
      </end>
      <top style="medium">
        <color indexed="64"/>
      </top>
      <bottom style="thin">
        <color indexed="64"/>
      </bottom>
      <diagonal/>
    </border>
    <border>
      <start/>
      <end/>
      <top style="medium">
        <color indexed="64"/>
      </top>
      <bottom style="thin">
        <color indexed="64"/>
      </bottom>
      <diagonal/>
    </border>
    <border>
      <start style="medium">
        <color indexed="64"/>
      </start>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end style="thin">
        <color indexed="64"/>
      </end>
      <top style="thin">
        <color indexed="64"/>
      </top>
      <bottom style="double">
        <color indexed="64"/>
      </bottom>
      <diagonal/>
    </border>
    <border>
      <start style="medium">
        <color indexed="64"/>
      </start>
      <end/>
      <top style="medium">
        <color indexed="64"/>
      </top>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medium">
        <color indexed="64"/>
      </top>
      <bottom style="medium">
        <color indexed="64"/>
      </bottom>
      <diagonal/>
    </border>
    <border>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top style="medium">
        <color indexed="64"/>
      </top>
      <bottom style="medium">
        <color indexed="64"/>
      </bottom>
      <diagonal/>
    </border>
    <border>
      <start style="medium">
        <color indexed="64"/>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thin">
        <color indexed="64"/>
      </end>
      <top style="thin">
        <color indexed="64"/>
      </top>
      <bottom style="medium">
        <color indexed="64"/>
      </bottom>
      <diagonal/>
    </border>
    <border>
      <start style="double">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double">
        <color indexed="64"/>
      </start>
      <end style="thin">
        <color indexed="64"/>
      </end>
      <top style="medium">
        <color indexed="64"/>
      </top>
      <bottom/>
      <diagonal/>
    </border>
    <border>
      <start style="thin">
        <color indexed="64"/>
      </start>
      <end style="medium">
        <color indexed="64"/>
      </end>
      <top style="medium">
        <color indexed="64"/>
      </top>
      <bottom/>
      <diagonal/>
    </border>
    <border>
      <start style="medium">
        <color indexed="64"/>
      </start>
      <end style="medium">
        <color indexed="64"/>
      </end>
      <top/>
      <bottom style="medium">
        <color indexed="64"/>
      </bottom>
      <diagonal/>
    </border>
    <border>
      <start style="medium">
        <color indexed="64"/>
      </start>
      <end style="medium">
        <color indexed="64"/>
      </end>
      <top/>
      <bottom/>
      <diagonal/>
    </border>
    <border>
      <start/>
      <end style="double">
        <color indexed="64"/>
      </end>
      <top/>
      <bottom/>
      <diagonal/>
    </border>
    <border>
      <start/>
      <end style="double">
        <color indexed="64"/>
      </end>
      <top/>
      <bottom style="thin">
        <color indexed="64"/>
      </bottom>
      <diagonal/>
    </border>
    <border>
      <start/>
      <end style="double">
        <color indexed="64"/>
      </end>
      <top style="thin">
        <color indexed="64"/>
      </top>
      <bottom style="medium">
        <color indexed="64"/>
      </bottom>
      <diagonal/>
    </border>
    <border>
      <start style="medium">
        <color indexed="64"/>
      </start>
      <end/>
      <top style="medium">
        <color indexed="64"/>
      </top>
      <bottom style="thin">
        <color indexed="64"/>
      </bottom>
      <diagonal/>
    </border>
    <border diagonalDown="1">
      <start style="medium">
        <color indexed="64"/>
      </start>
      <end/>
      <top style="medium">
        <color indexed="64"/>
      </top>
      <bottom/>
      <diagonal style="thin">
        <color indexed="64"/>
      </diagonal>
    </border>
    <border diagonalDown="1">
      <start/>
      <end/>
      <top style="medium">
        <color indexed="64"/>
      </top>
      <bottom/>
      <diagonal style="thin">
        <color indexed="64"/>
      </diagonal>
    </border>
    <border diagonalDown="1">
      <start style="medium">
        <color indexed="64"/>
      </start>
      <end/>
      <top/>
      <bottom/>
      <diagonal style="thin">
        <color indexed="64"/>
      </diagonal>
    </border>
    <border diagonalDown="1">
      <start/>
      <end/>
      <top/>
      <bottom/>
      <diagonal style="thin">
        <color indexed="64"/>
      </diagonal>
    </border>
    <border diagonalDown="1">
      <start style="medium">
        <color indexed="64"/>
      </start>
      <end/>
      <top/>
      <bottom style="medium">
        <color indexed="64"/>
      </bottom>
      <diagonal style="thin">
        <color indexed="64"/>
      </diagonal>
    </border>
    <border diagonalDown="1">
      <start/>
      <end/>
      <top/>
      <bottom style="medium">
        <color indexed="64"/>
      </bottom>
      <diagonal style="thin">
        <color indexed="64"/>
      </diagonal>
    </border>
    <border>
      <start/>
      <end style="double">
        <color indexed="64"/>
      </end>
      <top style="medium">
        <color indexed="64"/>
      </top>
      <bottom/>
      <diagonal/>
    </border>
    <border>
      <start style="double">
        <color indexed="64"/>
      </start>
      <end style="thin">
        <color indexed="64"/>
      </end>
      <top/>
      <bottom style="thin">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end/>
      <top/>
      <bottom style="double">
        <color indexed="64"/>
      </bottom>
      <diagonal/>
    </border>
    <border>
      <start/>
      <end style="thin">
        <color indexed="64"/>
      </end>
      <top/>
      <bottom style="double">
        <color indexed="64"/>
      </bottom>
      <diagonal/>
    </border>
    <border>
      <start style="thin">
        <color indexed="64"/>
      </start>
      <end/>
      <top style="thin">
        <color indexed="64"/>
      </top>
      <bottom style="double">
        <color indexed="64"/>
      </bottom>
      <diagonal/>
    </border>
    <border>
      <start style="thin">
        <color indexed="64"/>
      </start>
      <end/>
      <top/>
      <bottom style="double">
        <color indexed="64"/>
      </bottom>
      <diagonal/>
    </border>
    <border>
      <start style="thin">
        <color indexed="64"/>
      </start>
      <end style="thin">
        <color indexed="64"/>
      </end>
      <top style="thin">
        <color indexed="64"/>
      </top>
      <bottom style="double">
        <color indexed="64"/>
      </bottom>
      <diagonal/>
    </border>
    <border>
      <start style="double">
        <color indexed="64"/>
      </start>
      <end style="thin">
        <color indexed="64"/>
      </end>
      <top style="thin">
        <color indexed="64"/>
      </top>
      <bottom style="thin">
        <color indexed="64"/>
      </bottom>
      <diagonal/>
    </border>
    <border>
      <start style="thin">
        <color indexed="64"/>
      </start>
      <end style="medium">
        <color indexed="64"/>
      </end>
      <top style="thin">
        <color indexed="64"/>
      </top>
      <bottom/>
      <diagonal/>
    </border>
    <border>
      <start style="medium">
        <color indexed="64"/>
      </start>
      <end style="thin">
        <color indexed="64"/>
      </end>
      <top style="medium">
        <color indexed="64"/>
      </top>
      <bottom/>
      <diagonal/>
    </border>
    <border>
      <start style="medium">
        <color indexed="64"/>
      </start>
      <end style="thin">
        <color indexed="64"/>
      </end>
      <top/>
      <bottom/>
      <diagonal/>
    </border>
    <border>
      <start style="thin">
        <color indexed="64"/>
      </start>
      <end/>
      <top style="double">
        <color indexed="64"/>
      </top>
      <bottom/>
      <diagonal/>
    </border>
    <border>
      <start/>
      <end style="dashed">
        <color indexed="64"/>
      </end>
      <top style="double">
        <color indexed="64"/>
      </top>
      <bottom/>
      <diagonal/>
    </border>
    <border>
      <start/>
      <end style="dashed">
        <color indexed="64"/>
      </end>
      <top style="thin">
        <color indexed="64"/>
      </top>
      <bottom style="thin">
        <color indexed="64"/>
      </bottom>
      <diagonal/>
    </border>
    <border>
      <start/>
      <end style="medium">
        <color indexed="64"/>
      </end>
      <top style="medium">
        <color indexed="64"/>
      </top>
      <bottom style="medium">
        <color indexed="64"/>
      </bottom>
      <diagonal/>
    </border>
    <border>
      <start style="medium">
        <color indexed="64"/>
      </start>
      <end style="double">
        <color indexed="64"/>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style="thin">
        <color indexed="64"/>
      </start>
      <end style="thin">
        <color indexed="64"/>
      </end>
      <top style="double">
        <color indexed="64"/>
      </top>
      <bottom style="thin">
        <color indexed="64"/>
      </bottom>
      <diagonal/>
    </border>
    <border>
      <start style="medium">
        <color indexed="64"/>
      </start>
      <end style="double">
        <color indexed="64"/>
      </end>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thin">
        <color theme="8" tint="0.59999389629810485"/>
      </start>
      <end/>
      <top/>
      <bottom/>
      <diagonal/>
    </border>
    <border>
      <start/>
      <end/>
      <top/>
      <bottom style="thin">
        <color theme="4"/>
      </bottom>
      <diagonal/>
    </border>
    <border>
      <start style="medium">
        <color indexed="64"/>
      </start>
      <end style="thin">
        <color indexed="64"/>
      </end>
      <top style="thin">
        <color indexed="64"/>
      </top>
      <bottom/>
      <diagonal/>
    </border>
    <border>
      <start/>
      <end style="dotted">
        <color indexed="64"/>
      </end>
      <top/>
      <bottom style="thin">
        <color indexed="64"/>
      </bottom>
      <diagonal/>
    </border>
    <border>
      <start/>
      <end/>
      <top style="dotted">
        <color indexed="64"/>
      </top>
      <bottom/>
      <diagonal/>
    </border>
    <border>
      <start/>
      <end style="thin">
        <color indexed="64"/>
      </end>
      <top style="double">
        <color indexed="64"/>
      </top>
      <bottom/>
      <diagonal/>
    </border>
    <border>
      <start/>
      <end style="dashed">
        <color indexed="64"/>
      </end>
      <top/>
      <bottom style="thin">
        <color indexed="64"/>
      </bottom>
      <diagonal/>
    </border>
    <border>
      <start/>
      <end style="double">
        <color indexed="64"/>
      </end>
      <top style="medium">
        <color indexed="64"/>
      </top>
      <bottom style="thin">
        <color indexed="64"/>
      </bottom>
      <diagonal/>
    </border>
    <border>
      <start style="double">
        <color indexed="64"/>
      </start>
      <end/>
      <top style="medium">
        <color indexed="64"/>
      </top>
      <bottom style="thin">
        <color indexed="64"/>
      </bottom>
      <diagonal/>
    </border>
    <border>
      <start style="medium">
        <color indexed="64"/>
      </start>
      <end style="medium">
        <color indexed="64"/>
      </end>
      <top/>
      <bottom style="thin">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xf numFmtId="0" fontId="1" fillId="0" borderId="0">
      <alignment vertical="center"/>
    </xf>
  </cellStyleXfs>
  <cellXfs count="918">
    <xf numFmtId="0" fontId="0" fillId="0" borderId="0" xfId="0">
      <alignment vertical="center"/>
    </xf>
    <xf numFmtId="0" fontId="4" fillId="0" borderId="0" xfId="0" applyFont="1">
      <alignment vertical="center"/>
    </xf>
    <xf numFmtId="0" fontId="6" fillId="0" borderId="0" xfId="0" applyFont="1" applyBorder="1" applyAlignment="1">
      <alignment vertical="center" shrinkToFit="1"/>
    </xf>
    <xf numFmtId="0" fontId="6" fillId="0" borderId="0" xfId="0" applyFont="1" applyBorder="1" applyAlignment="1">
      <alignment horizontal="center" vertical="center" shrinkToFit="1"/>
    </xf>
    <xf numFmtId="0" fontId="4" fillId="0" borderId="0" xfId="0" applyFont="1" applyBorder="1" applyAlignment="1">
      <alignment horizontal="center" vertical="center"/>
    </xf>
    <xf numFmtId="0" fontId="4" fillId="0" borderId="0" xfId="0" applyFont="1" applyBorder="1">
      <alignmen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6" fillId="0" borderId="0" xfId="0" applyFont="1" applyBorder="1" applyAlignment="1">
      <alignment vertical="center"/>
    </xf>
    <xf numFmtId="0" fontId="5" fillId="0" borderId="0" xfId="0" applyFont="1">
      <alignment vertical="center"/>
    </xf>
    <xf numFmtId="0" fontId="5" fillId="0" borderId="0" xfId="0" applyFont="1" applyBorder="1">
      <alignment vertical="center"/>
    </xf>
    <xf numFmtId="0" fontId="5" fillId="0" borderId="6" xfId="0" applyFont="1" applyBorder="1" applyAlignment="1">
      <alignment vertical="center"/>
    </xf>
    <xf numFmtId="0" fontId="5" fillId="0" borderId="15" xfId="0" applyFont="1" applyBorder="1" applyAlignment="1">
      <alignment horizontal="center" vertical="center"/>
    </xf>
    <xf numFmtId="0" fontId="5" fillId="0" borderId="0" xfId="0" applyFont="1" applyBorder="1" applyAlignment="1">
      <alignment vertical="center"/>
    </xf>
    <xf numFmtId="0" fontId="5" fillId="0" borderId="16" xfId="0" applyFont="1" applyBorder="1" applyAlignment="1">
      <alignment vertical="center"/>
    </xf>
    <xf numFmtId="0" fontId="7" fillId="0" borderId="0" xfId="0" applyFont="1" applyBorder="1" applyAlignment="1">
      <alignment horizontal="left" vertical="center"/>
    </xf>
    <xf numFmtId="0" fontId="11" fillId="0" borderId="0" xfId="0" applyFont="1" applyAlignment="1">
      <alignment horizontal="left" vertical="center"/>
    </xf>
    <xf numFmtId="0" fontId="5" fillId="0" borderId="0" xfId="0" applyFont="1" applyAlignment="1">
      <alignment vertical="center"/>
    </xf>
    <xf numFmtId="0" fontId="5" fillId="0" borderId="0" xfId="0" applyFont="1" applyBorder="1" applyAlignment="1">
      <alignment horizontal="right" vertical="center" shrinkToFit="1"/>
    </xf>
    <xf numFmtId="0" fontId="5" fillId="0" borderId="0" xfId="0" applyFont="1" applyBorder="1" applyAlignment="1">
      <alignment horizontal="right" vertical="center"/>
    </xf>
    <xf numFmtId="0" fontId="5" fillId="0" borderId="0" xfId="0" applyFont="1" applyBorder="1" applyAlignment="1">
      <alignment vertical="center" textRotation="255"/>
    </xf>
    <xf numFmtId="0" fontId="5" fillId="0" borderId="0" xfId="0" applyFont="1" applyAlignment="1">
      <alignment vertical="center" shrinkToFit="1"/>
    </xf>
    <xf numFmtId="0" fontId="10" fillId="0" borderId="0" xfId="0" quotePrefix="1" applyFont="1" applyBorder="1" applyAlignment="1">
      <alignment horizontal="left" vertical="center"/>
    </xf>
    <xf numFmtId="0" fontId="14" fillId="0" borderId="0" xfId="0" applyFont="1" applyAlignment="1">
      <alignment horizontal="center" vertical="center"/>
    </xf>
    <xf numFmtId="0" fontId="12" fillId="0" borderId="0" xfId="0" applyFont="1" applyAlignment="1">
      <alignment vertical="center"/>
    </xf>
    <xf numFmtId="0" fontId="13" fillId="0" borderId="0" xfId="0" applyFont="1" applyBorder="1" applyAlignment="1">
      <alignment horizontal="right" vertical="center"/>
    </xf>
    <xf numFmtId="0" fontId="13" fillId="0" borderId="0" xfId="0" applyFont="1" applyBorder="1" applyAlignment="1">
      <alignment horizontal="left" vertical="center"/>
    </xf>
    <xf numFmtId="0" fontId="11" fillId="0" borderId="0" xfId="0" quotePrefix="1" applyFont="1" applyBorder="1" applyAlignment="1">
      <alignment vertical="center"/>
    </xf>
    <xf numFmtId="0" fontId="11" fillId="0" borderId="0" xfId="0" quotePrefix="1" applyFont="1" applyAlignment="1">
      <alignment vertical="center"/>
    </xf>
    <xf numFmtId="0" fontId="10" fillId="0" borderId="0" xfId="0" applyFont="1" applyBorder="1" applyAlignment="1"/>
    <xf numFmtId="0" fontId="10" fillId="0" borderId="0" xfId="0" applyFont="1" applyBorder="1" applyAlignment="1">
      <alignment vertical="center"/>
    </xf>
    <xf numFmtId="0" fontId="5" fillId="0" borderId="1" xfId="0" applyFont="1" applyBorder="1" applyAlignment="1">
      <alignment vertical="center"/>
    </xf>
    <xf numFmtId="0" fontId="16" fillId="0" borderId="22" xfId="0" applyFont="1" applyBorder="1" applyAlignment="1">
      <alignment vertical="center"/>
    </xf>
    <xf numFmtId="0" fontId="11" fillId="0" borderId="0" xfId="0" quotePrefix="1" applyFont="1" applyBorder="1" applyAlignment="1">
      <alignment horizontal="left" vertical="center"/>
    </xf>
    <xf numFmtId="0" fontId="5" fillId="0" borderId="0" xfId="0" applyFont="1" applyBorder="1" applyAlignment="1">
      <alignment horizontal="left" vertical="center" shrinkToFit="1"/>
    </xf>
    <xf numFmtId="0" fontId="5" fillId="0" borderId="18" xfId="0" applyFont="1" applyBorder="1" applyAlignment="1">
      <alignment vertical="center"/>
    </xf>
    <xf numFmtId="0" fontId="5" fillId="0" borderId="9" xfId="0" applyFont="1" applyBorder="1" applyAlignment="1">
      <alignment horizontal="center" vertical="center" shrinkToFit="1"/>
    </xf>
    <xf numFmtId="0" fontId="5" fillId="0" borderId="9" xfId="0" applyFont="1" applyBorder="1" applyAlignment="1">
      <alignment horizontal="center" vertical="center"/>
    </xf>
    <xf numFmtId="0" fontId="6" fillId="0" borderId="0" xfId="0" applyFont="1" applyBorder="1" applyAlignment="1">
      <alignment vertical="top" wrapText="1"/>
    </xf>
    <xf numFmtId="0" fontId="6" fillId="0" borderId="16" xfId="0" applyFont="1" applyBorder="1" applyAlignment="1">
      <alignment horizontal="center" vertical="center"/>
    </xf>
    <xf numFmtId="0" fontId="8" fillId="0" borderId="0" xfId="0" applyFont="1">
      <alignment vertical="center"/>
    </xf>
    <xf numFmtId="56" fontId="5" fillId="0" borderId="0" xfId="0" applyNumberFormat="1" applyFont="1" applyBorder="1" applyAlignment="1">
      <alignment vertical="center" shrinkToFit="1"/>
    </xf>
    <xf numFmtId="0" fontId="5" fillId="0" borderId="0" xfId="0" applyFont="1" applyAlignment="1">
      <alignment horizontal="center" vertical="center" shrinkToFit="1"/>
    </xf>
    <xf numFmtId="0" fontId="5" fillId="0" borderId="0" xfId="0" applyFont="1" applyBorder="1" applyAlignment="1">
      <alignment vertical="center" shrinkToFit="1"/>
    </xf>
    <xf numFmtId="0" fontId="5" fillId="0" borderId="23" xfId="0" applyFont="1" applyBorder="1" applyAlignment="1">
      <alignment horizontal="center" vertical="center"/>
    </xf>
    <xf numFmtId="0" fontId="5" fillId="0" borderId="21" xfId="0" quotePrefix="1" applyFont="1" applyBorder="1" applyAlignment="1">
      <alignment horizontal="center" vertical="center"/>
    </xf>
    <xf numFmtId="56" fontId="5" fillId="0" borderId="21" xfId="0" applyNumberFormat="1" applyFont="1" applyBorder="1" applyAlignment="1">
      <alignment horizontal="center" vertical="center"/>
    </xf>
    <xf numFmtId="56" fontId="5" fillId="0" borderId="24" xfId="0" applyNumberFormat="1" applyFont="1" applyBorder="1" applyAlignment="1">
      <alignment horizontal="center" vertical="center"/>
    </xf>
    <xf numFmtId="56" fontId="5" fillId="0" borderId="25" xfId="0" applyNumberFormat="1" applyFont="1" applyBorder="1" applyAlignment="1">
      <alignment horizontal="center" vertical="center"/>
    </xf>
    <xf numFmtId="56" fontId="5" fillId="0" borderId="26" xfId="0" applyNumberFormat="1" applyFont="1" applyBorder="1" applyAlignment="1">
      <alignment horizontal="center" vertical="center"/>
    </xf>
    <xf numFmtId="0" fontId="5" fillId="0" borderId="2" xfId="0" applyFont="1" applyBorder="1" applyAlignment="1">
      <alignment horizontal="center" vertical="center" shrinkToFit="1"/>
    </xf>
    <xf numFmtId="56" fontId="5" fillId="0" borderId="15" xfId="0" applyNumberFormat="1" applyFont="1" applyBorder="1" applyAlignment="1">
      <alignment horizontal="center" vertical="center"/>
    </xf>
    <xf numFmtId="56" fontId="5" fillId="0" borderId="2" xfId="0" applyNumberFormat="1" applyFont="1" applyBorder="1" applyAlignment="1">
      <alignment horizontal="center" vertical="center"/>
    </xf>
    <xf numFmtId="0" fontId="5" fillId="0" borderId="26" xfId="0" applyFont="1" applyBorder="1" applyAlignment="1">
      <alignment horizontal="center" vertical="center" shrinkToFit="1"/>
    </xf>
    <xf numFmtId="56" fontId="5" fillId="0" borderId="25" xfId="0" applyNumberFormat="1" applyFont="1" applyBorder="1" applyAlignment="1">
      <alignment horizontal="center" vertical="center" shrinkToFit="1"/>
    </xf>
    <xf numFmtId="56" fontId="5" fillId="0" borderId="26" xfId="0" applyNumberFormat="1" applyFont="1" applyBorder="1" applyAlignment="1">
      <alignment horizontal="center" vertical="center" shrinkToFit="1"/>
    </xf>
    <xf numFmtId="0" fontId="5" fillId="0" borderId="16" xfId="0" applyFont="1" applyBorder="1" applyAlignment="1">
      <alignment horizontal="left" vertical="center" shrinkToFit="1"/>
    </xf>
    <xf numFmtId="0" fontId="5" fillId="0" borderId="16" xfId="0" applyFont="1" applyBorder="1" applyAlignment="1">
      <alignment horizontal="right" vertical="center" shrinkToFit="1"/>
    </xf>
    <xf numFmtId="178" fontId="11" fillId="0" borderId="0" xfId="0" quotePrefix="1" applyNumberFormat="1" applyFont="1" applyBorder="1" applyAlignment="1">
      <alignment horizontal="left" vertical="center"/>
    </xf>
    <xf numFmtId="0" fontId="6" fillId="0" borderId="16" xfId="0" applyFont="1" applyBorder="1" applyAlignment="1">
      <alignment vertical="center"/>
    </xf>
    <xf numFmtId="0" fontId="5" fillId="0" borderId="21" xfId="0" applyFont="1" applyBorder="1" applyAlignment="1">
      <alignment vertical="center"/>
    </xf>
    <xf numFmtId="0" fontId="16" fillId="0" borderId="28" xfId="0" applyFont="1" applyBorder="1" applyAlignment="1">
      <alignment vertical="center"/>
    </xf>
    <xf numFmtId="0" fontId="5" fillId="0" borderId="23" xfId="0" applyFont="1" applyBorder="1" applyAlignment="1">
      <alignment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16" xfId="0" applyFont="1" applyBorder="1" applyAlignment="1">
      <alignment vertical="center" wrapText="1"/>
    </xf>
    <xf numFmtId="0" fontId="5" fillId="0" borderId="0" xfId="0" applyFont="1" applyBorder="1" applyAlignment="1">
      <alignment vertical="top" wrapText="1"/>
    </xf>
    <xf numFmtId="0" fontId="8" fillId="0" borderId="0" xfId="0" applyFont="1" applyBorder="1" applyAlignment="1">
      <alignment vertical="center"/>
    </xf>
    <xf numFmtId="0" fontId="5" fillId="0" borderId="6" xfId="0" applyFont="1" applyBorder="1" applyAlignment="1">
      <alignment horizontal="left" vertical="center" shrinkToFit="1"/>
    </xf>
    <xf numFmtId="0" fontId="9" fillId="0" borderId="0" xfId="0" applyFont="1">
      <alignment vertical="center"/>
    </xf>
    <xf numFmtId="0" fontId="6" fillId="0" borderId="1" xfId="0" applyFont="1" applyBorder="1" applyAlignment="1">
      <alignment vertical="center"/>
    </xf>
    <xf numFmtId="0" fontId="7" fillId="0" borderId="1" xfId="0" applyFont="1" applyBorder="1" applyAlignment="1">
      <alignment horizontal="left" vertical="center"/>
    </xf>
    <xf numFmtId="0" fontId="5" fillId="0" borderId="14" xfId="0" applyFont="1" applyBorder="1" applyAlignment="1">
      <alignment vertical="center"/>
    </xf>
    <xf numFmtId="0" fontId="11" fillId="0" borderId="0" xfId="0" applyFont="1">
      <alignment vertical="center"/>
    </xf>
    <xf numFmtId="0" fontId="6" fillId="0" borderId="6" xfId="0" applyFont="1" applyBorder="1" applyAlignment="1">
      <alignment vertical="center" shrinkToFit="1"/>
    </xf>
    <xf numFmtId="0" fontId="19" fillId="0" borderId="0" xfId="0" applyFont="1">
      <alignment vertical="center"/>
    </xf>
    <xf numFmtId="0" fontId="19" fillId="0" borderId="0" xfId="0" applyFont="1" applyAlignment="1">
      <alignment horizontal="left" vertical="center"/>
    </xf>
    <xf numFmtId="0" fontId="6" fillId="0" borderId="38"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42" xfId="0" applyFont="1" applyBorder="1" applyAlignment="1">
      <alignment vertical="center" shrinkToFit="1"/>
    </xf>
    <xf numFmtId="0" fontId="6" fillId="0" borderId="20" xfId="0" applyFont="1" applyBorder="1" applyAlignment="1">
      <alignment vertical="center" shrinkToFit="1"/>
    </xf>
    <xf numFmtId="0" fontId="6" fillId="0" borderId="30" xfId="0" applyFont="1" applyBorder="1" applyAlignment="1">
      <alignment vertical="center" shrinkToFit="1"/>
    </xf>
    <xf numFmtId="0" fontId="6" fillId="0" borderId="30" xfId="0" applyFont="1" applyBorder="1" applyAlignment="1">
      <alignment horizontal="center" vertical="center" shrinkToFit="1"/>
    </xf>
    <xf numFmtId="0" fontId="6" fillId="0" borderId="44" xfId="0" applyFont="1" applyBorder="1" applyAlignment="1">
      <alignment vertical="center" shrinkToFit="1"/>
    </xf>
    <xf numFmtId="0" fontId="6" fillId="0" borderId="45" xfId="0" applyFont="1" applyBorder="1" applyAlignment="1">
      <alignment vertical="center" shrinkToFit="1"/>
    </xf>
    <xf numFmtId="0" fontId="5" fillId="0" borderId="42" xfId="0" applyFont="1" applyBorder="1" applyAlignment="1">
      <alignment vertical="center" shrinkToFit="1"/>
    </xf>
    <xf numFmtId="0" fontId="23" fillId="0" borderId="0" xfId="0" applyFont="1">
      <alignment vertical="center"/>
    </xf>
    <xf numFmtId="0" fontId="6" fillId="0" borderId="8" xfId="0" applyFont="1" applyBorder="1" applyAlignment="1">
      <alignment vertical="center" shrinkToFit="1"/>
    </xf>
    <xf numFmtId="0" fontId="6" fillId="0" borderId="49" xfId="0" applyFont="1" applyBorder="1" applyAlignment="1">
      <alignment vertical="center"/>
    </xf>
    <xf numFmtId="0" fontId="6" fillId="0" borderId="50" xfId="0" applyFont="1" applyBorder="1" applyAlignment="1">
      <alignment vertical="center"/>
    </xf>
    <xf numFmtId="0" fontId="6" fillId="0" borderId="51" xfId="0" applyFont="1" applyBorder="1" applyAlignment="1">
      <alignment vertical="center"/>
    </xf>
    <xf numFmtId="0" fontId="5" fillId="0" borderId="50" xfId="0" applyFont="1" applyBorder="1" applyAlignment="1">
      <alignment vertical="center"/>
    </xf>
    <xf numFmtId="0" fontId="5" fillId="0" borderId="52" xfId="0" applyFont="1" applyBorder="1" applyAlignment="1">
      <alignment vertical="center"/>
    </xf>
    <xf numFmtId="0" fontId="5" fillId="0" borderId="10" xfId="0" applyFont="1" applyFill="1" applyBorder="1" applyAlignment="1">
      <alignment vertical="center"/>
    </xf>
    <xf numFmtId="0" fontId="0" fillId="0" borderId="0" xfId="0" quotePrefix="1" applyAlignment="1">
      <alignment horizontal="right" vertical="center"/>
    </xf>
    <xf numFmtId="0" fontId="0" fillId="0" borderId="0" xfId="0" applyAlignment="1">
      <alignment horizontal="right" vertical="center"/>
    </xf>
    <xf numFmtId="0" fontId="5" fillId="0" borderId="10" xfId="0" applyFont="1" applyBorder="1">
      <alignment vertical="center"/>
    </xf>
    <xf numFmtId="0" fontId="5" fillId="0" borderId="15" xfId="0" applyFont="1" applyBorder="1">
      <alignment vertical="center"/>
    </xf>
    <xf numFmtId="0" fontId="5" fillId="0" borderId="18" xfId="0" applyFont="1" applyBorder="1">
      <alignment vertical="center"/>
    </xf>
    <xf numFmtId="0" fontId="5" fillId="0" borderId="54" xfId="0" applyFont="1" applyFill="1" applyBorder="1" applyAlignment="1">
      <alignment vertical="center"/>
    </xf>
    <xf numFmtId="0" fontId="5" fillId="3" borderId="0" xfId="0" applyFont="1" applyFill="1" applyBorder="1" applyAlignment="1">
      <alignment vertical="center"/>
    </xf>
    <xf numFmtId="20" fontId="0" fillId="0" borderId="0" xfId="0" applyNumberFormat="1">
      <alignment vertical="center"/>
    </xf>
    <xf numFmtId="0" fontId="5" fillId="0" borderId="48" xfId="0" applyFont="1" applyFill="1" applyBorder="1" applyAlignment="1">
      <alignment vertical="center"/>
    </xf>
    <xf numFmtId="0" fontId="5" fillId="0" borderId="8" xfId="0" applyFont="1" applyFill="1" applyBorder="1" applyAlignment="1">
      <alignment vertical="center"/>
    </xf>
    <xf numFmtId="0" fontId="5" fillId="0" borderId="46" xfId="0" applyFont="1" applyFill="1" applyBorder="1" applyAlignment="1">
      <alignment vertical="center"/>
    </xf>
    <xf numFmtId="0" fontId="6" fillId="4" borderId="37" xfId="0" applyFont="1" applyFill="1" applyBorder="1" applyAlignment="1">
      <alignment vertical="center" shrinkToFit="1"/>
    </xf>
    <xf numFmtId="0" fontId="6" fillId="5" borderId="39" xfId="0" applyFont="1" applyFill="1" applyBorder="1" applyAlignment="1">
      <alignment vertical="center" shrinkToFit="1"/>
    </xf>
    <xf numFmtId="0" fontId="6" fillId="3" borderId="39" xfId="0" applyFont="1" applyFill="1" applyBorder="1" applyAlignment="1">
      <alignment vertical="center" shrinkToFit="1"/>
    </xf>
    <xf numFmtId="0" fontId="6" fillId="0" borderId="107" xfId="0" applyFont="1" applyBorder="1" applyAlignment="1">
      <alignment vertical="center" shrinkToFit="1"/>
    </xf>
    <xf numFmtId="0" fontId="25" fillId="3" borderId="37" xfId="0" applyFont="1" applyFill="1" applyBorder="1" applyAlignment="1">
      <alignment horizontal="center" vertical="center"/>
    </xf>
    <xf numFmtId="0" fontId="18" fillId="0" borderId="0" xfId="0" applyFont="1" applyBorder="1" applyAlignment="1">
      <alignment vertical="center"/>
    </xf>
    <xf numFmtId="0" fontId="5" fillId="0" borderId="34" xfId="0" applyFont="1" applyFill="1" applyBorder="1" applyAlignment="1">
      <alignment vertical="center"/>
    </xf>
    <xf numFmtId="20" fontId="4" fillId="0" borderId="4" xfId="0" applyNumberFormat="1" applyFont="1" applyBorder="1" applyProtection="1">
      <alignment vertical="center"/>
    </xf>
    <xf numFmtId="20" fontId="4" fillId="0" borderId="92" xfId="0" applyNumberFormat="1" applyFont="1" applyBorder="1" applyProtection="1">
      <alignment vertical="center"/>
    </xf>
    <xf numFmtId="20" fontId="4" fillId="0" borderId="9" xfId="0" applyNumberFormat="1" applyFont="1" applyBorder="1" applyProtection="1">
      <alignment vertical="center"/>
    </xf>
    <xf numFmtId="20" fontId="4" fillId="0" borderId="70" xfId="0" applyNumberFormat="1" applyFont="1" applyBorder="1" applyProtection="1">
      <alignment vertical="center"/>
    </xf>
    <xf numFmtId="180" fontId="5" fillId="0" borderId="2" xfId="0" applyNumberFormat="1" applyFont="1" applyBorder="1" applyAlignment="1">
      <alignment horizontal="center" vertical="center"/>
    </xf>
    <xf numFmtId="0" fontId="5" fillId="0" borderId="1" xfId="0" applyFont="1" applyBorder="1" applyAlignment="1">
      <alignment horizontal="center" vertical="center"/>
    </xf>
    <xf numFmtId="0" fontId="4" fillId="3" borderId="69" xfId="0" applyFont="1" applyFill="1" applyBorder="1" applyAlignment="1">
      <alignment horizontal="center" vertical="center"/>
    </xf>
    <xf numFmtId="180" fontId="4" fillId="0" borderId="65" xfId="0" applyNumberFormat="1" applyFont="1" applyBorder="1" applyAlignment="1">
      <alignment horizontal="center" vertical="center"/>
    </xf>
    <xf numFmtId="0" fontId="4" fillId="3" borderId="70" xfId="0" applyFont="1" applyFill="1" applyBorder="1" applyAlignment="1">
      <alignment horizontal="center" vertical="center"/>
    </xf>
    <xf numFmtId="0" fontId="5" fillId="0" borderId="58" xfId="0" applyFont="1" applyFill="1" applyBorder="1" applyAlignment="1">
      <alignment vertical="center"/>
    </xf>
    <xf numFmtId="0" fontId="5" fillId="0" borderId="58" xfId="0" applyFont="1" applyFill="1" applyBorder="1" applyAlignment="1">
      <alignment horizontal="center" vertical="center"/>
    </xf>
    <xf numFmtId="0" fontId="5" fillId="0" borderId="38" xfId="0" applyFont="1" applyFill="1" applyBorder="1" applyAlignment="1">
      <alignment vertical="center"/>
    </xf>
    <xf numFmtId="0" fontId="5" fillId="0" borderId="40" xfId="0" applyFont="1" applyFill="1" applyBorder="1" applyAlignment="1">
      <alignment vertical="center"/>
    </xf>
    <xf numFmtId="0" fontId="5" fillId="0" borderId="33" xfId="0" applyFont="1" applyFill="1" applyBorder="1" applyAlignment="1">
      <alignment vertical="center"/>
    </xf>
    <xf numFmtId="0" fontId="5" fillId="0" borderId="33" xfId="0" applyFont="1" applyBorder="1" applyAlignment="1">
      <alignment horizontal="center" vertical="center"/>
    </xf>
    <xf numFmtId="0" fontId="6" fillId="3" borderId="37" xfId="0" applyFont="1" applyFill="1" applyBorder="1" applyAlignment="1">
      <alignment vertical="center"/>
    </xf>
    <xf numFmtId="0" fontId="6" fillId="3" borderId="106" xfId="0" applyFont="1" applyFill="1" applyBorder="1" applyAlignment="1">
      <alignment vertical="center"/>
    </xf>
    <xf numFmtId="0" fontId="5" fillId="0" borderId="37" xfId="0" applyFont="1" applyBorder="1" applyAlignment="1">
      <alignment vertical="center"/>
    </xf>
    <xf numFmtId="0" fontId="5" fillId="0" borderId="112" xfId="0" applyFont="1" applyBorder="1" applyAlignment="1">
      <alignment vertical="center"/>
    </xf>
    <xf numFmtId="0" fontId="5" fillId="0" borderId="113" xfId="0" applyFont="1" applyBorder="1" applyAlignment="1">
      <alignment vertical="center"/>
    </xf>
    <xf numFmtId="0" fontId="5" fillId="0" borderId="49" xfId="0" applyFont="1" applyBorder="1" applyAlignment="1">
      <alignment vertical="center"/>
    </xf>
    <xf numFmtId="20" fontId="4" fillId="0" borderId="7" xfId="0" applyNumberFormat="1" applyFont="1" applyBorder="1" applyProtection="1">
      <alignment vertical="center"/>
    </xf>
    <xf numFmtId="0" fontId="7" fillId="0" borderId="0" xfId="0" applyFont="1">
      <alignment vertical="center"/>
    </xf>
    <xf numFmtId="0" fontId="29" fillId="0" borderId="0" xfId="0" applyFont="1" applyAlignment="1">
      <alignment horizontal="justify" vertical="center"/>
    </xf>
    <xf numFmtId="0" fontId="5" fillId="3" borderId="8" xfId="0" applyFont="1" applyFill="1" applyBorder="1" applyAlignment="1">
      <alignment vertical="center"/>
    </xf>
    <xf numFmtId="0" fontId="5" fillId="0" borderId="8" xfId="0" applyFont="1" applyBorder="1" applyAlignment="1">
      <alignment vertical="center"/>
    </xf>
    <xf numFmtId="0" fontId="4" fillId="0" borderId="0" xfId="0" applyFont="1" applyProtection="1">
      <alignment vertical="center"/>
      <protection locked="0"/>
    </xf>
    <xf numFmtId="0" fontId="8" fillId="0" borderId="0" xfId="0" applyFont="1" applyAlignment="1" applyProtection="1">
      <alignment vertical="center"/>
      <protection locked="0"/>
    </xf>
    <xf numFmtId="0" fontId="5" fillId="0" borderId="6" xfId="0" applyFont="1" applyBorder="1" applyAlignment="1" applyProtection="1">
      <alignment vertical="center"/>
      <protection locked="0"/>
    </xf>
    <xf numFmtId="0" fontId="6" fillId="0" borderId="6" xfId="0" applyFont="1" applyBorder="1" applyAlignment="1" applyProtection="1">
      <alignment vertical="center"/>
      <protection locked="0"/>
    </xf>
    <xf numFmtId="0" fontId="6" fillId="0" borderId="6" xfId="0" applyFont="1" applyBorder="1" applyProtection="1">
      <alignment vertical="center"/>
      <protection locked="0"/>
    </xf>
    <xf numFmtId="0" fontId="4" fillId="0" borderId="1" xfId="0" applyFont="1" applyBorder="1" applyAlignment="1" applyProtection="1">
      <alignment horizontal="center" vertical="center" shrinkToFit="1"/>
      <protection locked="0"/>
    </xf>
    <xf numFmtId="0" fontId="4" fillId="3" borderId="1" xfId="0" applyFont="1" applyFill="1" applyBorder="1" applyAlignment="1" applyProtection="1">
      <alignment horizontal="center" vertical="center" shrinkToFit="1"/>
      <protection locked="0"/>
    </xf>
    <xf numFmtId="0" fontId="4" fillId="0" borderId="13" xfId="0" applyFont="1" applyBorder="1" applyAlignment="1" applyProtection="1">
      <alignment vertical="center" shrinkToFit="1"/>
      <protection locked="0"/>
    </xf>
    <xf numFmtId="0" fontId="4" fillId="0" borderId="10" xfId="0" applyFont="1" applyBorder="1" applyProtection="1">
      <alignment vertical="center"/>
      <protection locked="0"/>
    </xf>
    <xf numFmtId="0" fontId="4" fillId="0" borderId="105" xfId="0" applyFont="1" applyBorder="1" applyProtection="1">
      <alignment vertical="center"/>
      <protection locked="0"/>
    </xf>
    <xf numFmtId="0" fontId="4" fillId="0" borderId="10" xfId="0" applyFont="1" applyBorder="1" applyAlignment="1" applyProtection="1">
      <alignment vertical="center" shrinkToFit="1"/>
      <protection locked="0"/>
    </xf>
    <xf numFmtId="20" fontId="4" fillId="3" borderId="1" xfId="0" applyNumberFormat="1" applyFont="1" applyFill="1" applyBorder="1" applyProtection="1">
      <alignment vertical="center"/>
      <protection locked="0"/>
    </xf>
    <xf numFmtId="0" fontId="9" fillId="0" borderId="0" xfId="0" applyFont="1" applyProtection="1">
      <alignment vertical="center"/>
      <protection locked="0"/>
    </xf>
    <xf numFmtId="0" fontId="4" fillId="6" borderId="103" xfId="0" applyFont="1" applyFill="1" applyBorder="1" applyAlignment="1" applyProtection="1">
      <alignment horizontal="center" vertical="center" shrinkToFit="1"/>
      <protection locked="0"/>
    </xf>
    <xf numFmtId="0" fontId="4" fillId="6" borderId="30" xfId="0" applyFont="1" applyFill="1" applyBorder="1" applyProtection="1">
      <alignment vertical="center"/>
      <protection locked="0"/>
    </xf>
    <xf numFmtId="0" fontId="4" fillId="6" borderId="104" xfId="0" applyFont="1" applyFill="1" applyBorder="1" applyAlignment="1" applyProtection="1">
      <alignment vertical="center" shrinkToFit="1"/>
      <protection locked="0"/>
    </xf>
    <xf numFmtId="0" fontId="4" fillId="6" borderId="30" xfId="0" applyFont="1" applyFill="1" applyBorder="1" applyAlignment="1" applyProtection="1">
      <alignment horizontal="center" vertical="center" shrinkToFit="1"/>
      <protection locked="0"/>
    </xf>
    <xf numFmtId="0" fontId="4" fillId="6" borderId="30" xfId="0" applyFont="1" applyFill="1" applyBorder="1" applyAlignment="1" applyProtection="1">
      <alignment vertical="center" shrinkToFit="1"/>
      <protection locked="0"/>
    </xf>
    <xf numFmtId="176" fontId="6" fillId="0" borderId="37" xfId="0" applyNumberFormat="1" applyFont="1" applyBorder="1" applyAlignment="1">
      <alignment horizontal="right" vertical="center" shrinkToFit="1"/>
    </xf>
    <xf numFmtId="0" fontId="6" fillId="0" borderId="78" xfId="0" applyFont="1" applyFill="1" applyBorder="1" applyAlignment="1">
      <alignment horizontal="right" vertical="center" shrinkToFit="1"/>
    </xf>
    <xf numFmtId="0" fontId="6" fillId="0" borderId="37" xfId="0" applyFont="1" applyFill="1" applyBorder="1" applyAlignment="1">
      <alignment horizontal="right" vertical="center" shrinkToFit="1"/>
    </xf>
    <xf numFmtId="176" fontId="6" fillId="0" borderId="43" xfId="0" applyNumberFormat="1" applyFont="1" applyBorder="1" applyAlignment="1">
      <alignment horizontal="right" vertical="center" shrinkToFit="1"/>
    </xf>
    <xf numFmtId="0" fontId="5" fillId="3" borderId="37" xfId="0" applyFont="1" applyFill="1" applyBorder="1" applyAlignment="1">
      <alignment horizontal="right" vertical="center" shrinkToFit="1"/>
    </xf>
    <xf numFmtId="0" fontId="5" fillId="0" borderId="37" xfId="0" applyFont="1" applyBorder="1" applyAlignment="1">
      <alignment horizontal="right" vertical="center" shrinkToFit="1"/>
    </xf>
    <xf numFmtId="0" fontId="5" fillId="0" borderId="58" xfId="0" applyFont="1" applyBorder="1" applyAlignment="1">
      <alignment horizontal="center" vertical="center"/>
    </xf>
    <xf numFmtId="0" fontId="5" fillId="0" borderId="10" xfId="0" applyFont="1" applyBorder="1" applyAlignment="1">
      <alignment horizontal="center" vertical="center"/>
    </xf>
    <xf numFmtId="0" fontId="5" fillId="0" borderId="13"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109" xfId="0" applyFont="1" applyBorder="1" applyAlignment="1">
      <alignment horizontal="center" vertical="center"/>
    </xf>
    <xf numFmtId="0" fontId="5" fillId="3" borderId="11" xfId="0" applyFont="1" applyFill="1" applyBorder="1" applyAlignment="1">
      <alignment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20" xfId="0" applyNumberFormat="1" applyFont="1" applyBorder="1" applyAlignment="1">
      <alignment horizontal="center" vertical="center"/>
    </xf>
    <xf numFmtId="56" fontId="5" fillId="0" borderId="21"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178" fontId="5" fillId="0" borderId="27" xfId="0" applyNumberFormat="1" applyFont="1" applyBorder="1" applyAlignment="1">
      <alignment horizontal="center" vertical="center" shrinkToFit="1"/>
    </xf>
    <xf numFmtId="56" fontId="5" fillId="0" borderId="0" xfId="0" quotePrefix="1" applyNumberFormat="1" applyFont="1" applyAlignment="1">
      <alignment horizontal="center" vertical="center"/>
    </xf>
    <xf numFmtId="0" fontId="5" fillId="0" borderId="20" xfId="0" applyFont="1" applyBorder="1" applyAlignment="1">
      <alignment horizontal="center" vertical="center"/>
    </xf>
    <xf numFmtId="0" fontId="5" fillId="0" borderId="0" xfId="0" applyFont="1" applyBorder="1" applyAlignment="1">
      <alignment horizontal="left" vertical="center"/>
    </xf>
    <xf numFmtId="0" fontId="5" fillId="0" borderId="60" xfId="0" applyFont="1" applyBorder="1" applyAlignment="1">
      <alignment horizontal="center" vertical="center"/>
    </xf>
    <xf numFmtId="180" fontId="4" fillId="0" borderId="66" xfId="0" applyNumberFormat="1" applyFont="1" applyBorder="1" applyAlignment="1">
      <alignment horizontal="center" vertical="center"/>
    </xf>
    <xf numFmtId="0" fontId="4" fillId="3" borderId="1" xfId="0" applyFont="1" applyFill="1" applyBorder="1" applyAlignment="1">
      <alignment horizontal="center" vertical="center"/>
    </xf>
    <xf numFmtId="0" fontId="5" fillId="0" borderId="67" xfId="0" applyFont="1" applyBorder="1" applyAlignment="1">
      <alignment horizontal="center" vertical="center"/>
    </xf>
    <xf numFmtId="0" fontId="5" fillId="0" borderId="24" xfId="0" applyFont="1" applyBorder="1" applyAlignment="1">
      <alignment horizontal="center" vertical="center"/>
    </xf>
    <xf numFmtId="0" fontId="4" fillId="3" borderId="4" xfId="0" applyFont="1" applyFill="1" applyBorder="1" applyAlignment="1">
      <alignment horizontal="center" vertical="center"/>
    </xf>
    <xf numFmtId="0" fontId="5" fillId="0" borderId="65"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horizontal="center" vertical="center" shrinkToFit="1"/>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31" fillId="0" borderId="0" xfId="0" applyFont="1" applyBorder="1" applyAlignment="1"/>
    <xf numFmtId="0" fontId="0" fillId="0" borderId="0" xfId="0" applyFont="1" applyAlignment="1">
      <alignment vertical="top" wrapText="1"/>
    </xf>
    <xf numFmtId="0" fontId="0" fillId="0" borderId="1" xfId="0" applyFont="1" applyBorder="1" applyAlignment="1">
      <alignment vertical="top"/>
    </xf>
    <xf numFmtId="0" fontId="0" fillId="0" borderId="0" xfId="0" applyFont="1" applyAlignment="1">
      <alignment vertical="center"/>
    </xf>
    <xf numFmtId="0" fontId="0" fillId="0" borderId="0" xfId="0" applyFont="1" applyAlignment="1">
      <alignment vertical="center" wrapText="1"/>
    </xf>
    <xf numFmtId="0" fontId="33" fillId="0" borderId="21" xfId="0" applyFont="1" applyFill="1" applyBorder="1" applyAlignment="1">
      <alignment vertical="center"/>
    </xf>
    <xf numFmtId="0" fontId="5" fillId="3" borderId="22" xfId="0" applyFont="1" applyFill="1" applyBorder="1" applyAlignment="1">
      <alignment horizontal="center" vertical="center"/>
    </xf>
    <xf numFmtId="0" fontId="5" fillId="3" borderId="33" xfId="0" applyFont="1" applyFill="1" applyBorder="1" applyAlignment="1">
      <alignment horizontal="center" vertical="center"/>
    </xf>
    <xf numFmtId="0" fontId="7" fillId="0" borderId="110"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 fillId="0" borderId="43" xfId="0" applyFont="1" applyBorder="1">
      <alignment vertical="center"/>
    </xf>
    <xf numFmtId="0" fontId="4" fillId="0" borderId="79" xfId="0" applyFont="1" applyBorder="1">
      <alignment vertical="center"/>
    </xf>
    <xf numFmtId="0" fontId="4" fillId="0" borderId="78" xfId="0" applyFont="1" applyBorder="1">
      <alignment vertical="center"/>
    </xf>
    <xf numFmtId="0" fontId="7" fillId="0" borderId="14" xfId="0" applyFont="1" applyBorder="1" applyAlignment="1">
      <alignment horizontal="center" vertical="center"/>
    </xf>
    <xf numFmtId="0" fontId="7" fillId="0" borderId="17" xfId="0" applyFont="1" applyBorder="1" applyAlignment="1">
      <alignment horizontal="center" vertical="center" wrapText="1" shrinkToFit="1"/>
    </xf>
    <xf numFmtId="0" fontId="10" fillId="0" borderId="83" xfId="0" applyFont="1" applyBorder="1" applyAlignment="1">
      <alignment horizontal="center" vertical="center" shrinkToFit="1"/>
    </xf>
    <xf numFmtId="0" fontId="4" fillId="0" borderId="55" xfId="0" applyFont="1" applyFill="1" applyBorder="1" applyAlignment="1">
      <alignment horizontal="center" vertical="center" shrinkToFit="1"/>
    </xf>
    <xf numFmtId="57" fontId="4" fillId="0" borderId="56" xfId="0" applyNumberFormat="1" applyFont="1" applyFill="1" applyBorder="1" applyAlignment="1">
      <alignment horizontal="center" vertical="center"/>
    </xf>
    <xf numFmtId="0" fontId="4" fillId="0" borderId="56" xfId="0" applyFont="1" applyFill="1" applyBorder="1" applyAlignment="1">
      <alignment horizontal="center" vertical="center" shrinkToFit="1"/>
    </xf>
    <xf numFmtId="0" fontId="4" fillId="0" borderId="56"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5" xfId="0" applyFont="1" applyFill="1" applyBorder="1" applyAlignment="1">
      <alignment horizontal="center" vertical="center" shrinkToFit="1"/>
    </xf>
    <xf numFmtId="0" fontId="4"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4" fillId="0" borderId="41" xfId="0" applyFont="1" applyBorder="1">
      <alignment vertical="center"/>
    </xf>
    <xf numFmtId="0" fontId="4" fillId="3" borderId="1" xfId="0" applyFont="1" applyFill="1" applyBorder="1" applyAlignment="1">
      <alignment horizontal="center" vertical="center" shrinkToFit="1"/>
    </xf>
    <xf numFmtId="0" fontId="4" fillId="3" borderId="13"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7" xfId="0" applyFont="1" applyFill="1" applyBorder="1" applyAlignment="1">
      <alignment horizontal="center" vertical="center"/>
    </xf>
    <xf numFmtId="0" fontId="4" fillId="3" borderId="17" xfId="0" applyFont="1" applyFill="1" applyBorder="1" applyAlignment="1">
      <alignment horizontal="center" vertical="center" shrinkToFit="1"/>
    </xf>
    <xf numFmtId="0" fontId="4" fillId="3" borderId="22" xfId="0" applyFont="1" applyFill="1" applyBorder="1" applyAlignment="1">
      <alignment horizontal="center" vertical="center" shrinkToFit="1"/>
    </xf>
    <xf numFmtId="0" fontId="4" fillId="3" borderId="60" xfId="0" applyFont="1" applyFill="1" applyBorder="1" applyAlignment="1">
      <alignment horizontal="center" vertical="center"/>
    </xf>
    <xf numFmtId="0" fontId="4" fillId="3" borderId="60" xfId="0" applyFont="1" applyFill="1" applyBorder="1" applyAlignment="1">
      <alignment horizontal="center" vertical="center" shrinkToFit="1"/>
    </xf>
    <xf numFmtId="0" fontId="17" fillId="0" borderId="108" xfId="0" applyFont="1" applyBorder="1" applyAlignment="1">
      <alignment horizontal="center" vertical="center"/>
    </xf>
    <xf numFmtId="0" fontId="4" fillId="0" borderId="108" xfId="0" applyFont="1" applyBorder="1">
      <alignment vertical="center"/>
    </xf>
    <xf numFmtId="0" fontId="4" fillId="3" borderId="68" xfId="0" applyFont="1" applyFill="1" applyBorder="1" applyAlignment="1">
      <alignment horizontal="center" vertical="center" shrinkToFit="1"/>
    </xf>
    <xf numFmtId="0" fontId="7" fillId="3" borderId="68" xfId="0" applyFont="1" applyFill="1" applyBorder="1" applyAlignment="1">
      <alignment horizontal="center" vertical="center"/>
    </xf>
    <xf numFmtId="0" fontId="4" fillId="3" borderId="67" xfId="0" applyFont="1" applyFill="1" applyBorder="1" applyAlignment="1">
      <alignment horizontal="center" vertical="center" shrinkToFit="1"/>
    </xf>
    <xf numFmtId="0" fontId="0" fillId="3" borderId="67" xfId="0" applyFont="1" applyFill="1" applyBorder="1" applyAlignment="1">
      <alignment horizontal="center" vertical="center"/>
    </xf>
    <xf numFmtId="0" fontId="0" fillId="3" borderId="67" xfId="0" applyFont="1" applyFill="1" applyBorder="1" applyAlignment="1">
      <alignment horizontal="center" vertical="center" shrinkToFit="1"/>
    </xf>
    <xf numFmtId="0" fontId="5" fillId="3" borderId="67" xfId="0" applyFont="1" applyFill="1" applyBorder="1" applyAlignment="1">
      <alignment horizontal="center" vertical="center"/>
    </xf>
    <xf numFmtId="0" fontId="0" fillId="3" borderId="68" xfId="0" applyFont="1" applyFill="1" applyBorder="1" applyAlignment="1">
      <alignment horizontal="center" vertical="center"/>
    </xf>
    <xf numFmtId="0" fontId="4" fillId="0" borderId="73" xfId="0" applyFont="1" applyBorder="1">
      <alignment vertical="center"/>
    </xf>
    <xf numFmtId="0" fontId="17" fillId="0" borderId="0" xfId="0" applyFont="1" applyBorder="1" applyAlignment="1">
      <alignment horizontal="center" vertical="center" textRotation="255" wrapText="1"/>
    </xf>
    <xf numFmtId="0" fontId="4" fillId="0" borderId="0" xfId="0" applyFont="1" applyFill="1" applyBorder="1" applyAlignment="1">
      <alignment horizontal="center" vertical="center" shrinkToFit="1"/>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38" fontId="4" fillId="0" borderId="0" xfId="1" applyFont="1" applyFill="1" applyBorder="1" applyAlignment="1">
      <alignment horizontal="center" vertical="center"/>
    </xf>
    <xf numFmtId="0" fontId="4" fillId="0" borderId="21" xfId="0" applyFont="1" applyBorder="1">
      <alignment vertical="center"/>
    </xf>
    <xf numFmtId="0" fontId="4" fillId="0" borderId="0" xfId="0" applyFont="1" applyFill="1" applyBorder="1">
      <alignment vertical="center"/>
    </xf>
    <xf numFmtId="0" fontId="6" fillId="0" borderId="8" xfId="0" applyFont="1" applyBorder="1" applyAlignment="1">
      <alignment vertical="center"/>
    </xf>
    <xf numFmtId="0" fontId="29" fillId="0" borderId="0" xfId="0" applyFont="1">
      <alignment vertical="center"/>
    </xf>
    <xf numFmtId="0" fontId="6" fillId="0" borderId="37" xfId="0" applyFont="1" applyFill="1" applyBorder="1" applyAlignment="1">
      <alignment vertical="center" shrinkToFit="1"/>
    </xf>
    <xf numFmtId="0" fontId="6" fillId="0" borderId="39" xfId="0" applyFont="1" applyFill="1" applyBorder="1" applyAlignment="1">
      <alignment vertical="center" shrinkToFit="1"/>
    </xf>
    <xf numFmtId="0" fontId="6" fillId="0" borderId="37" xfId="0" applyFont="1" applyBorder="1" applyAlignment="1">
      <alignment vertical="center"/>
    </xf>
    <xf numFmtId="0" fontId="6" fillId="0" borderId="43" xfId="0" applyFont="1" applyFill="1" applyBorder="1" applyAlignment="1">
      <alignment horizontal="right" vertical="center" shrinkToFit="1"/>
    </xf>
    <xf numFmtId="0" fontId="6" fillId="0" borderId="106" xfId="0" applyFont="1" applyBorder="1" applyAlignment="1">
      <alignment vertical="center" shrinkToFit="1"/>
    </xf>
    <xf numFmtId="0" fontId="6" fillId="0" borderId="111" xfId="0" applyFont="1" applyBorder="1" applyAlignment="1">
      <alignment vertical="center" shrinkToFit="1"/>
    </xf>
    <xf numFmtId="0" fontId="5" fillId="0" borderId="37" xfId="0" applyFont="1" applyFill="1" applyBorder="1" applyAlignment="1">
      <alignment horizontal="right" vertical="center" shrinkToFit="1"/>
    </xf>
    <xf numFmtId="0" fontId="34" fillId="0" borderId="0" xfId="0" applyFont="1">
      <alignment vertical="center"/>
    </xf>
    <xf numFmtId="178" fontId="5" fillId="3" borderId="65" xfId="0" applyNumberFormat="1" applyFont="1" applyFill="1" applyBorder="1" applyAlignment="1">
      <alignment horizontal="center" vertical="center" shrinkToFit="1"/>
    </xf>
    <xf numFmtId="0" fontId="5" fillId="0" borderId="106" xfId="0" applyFont="1" applyBorder="1" applyAlignment="1">
      <alignment horizontal="left" vertical="center"/>
    </xf>
    <xf numFmtId="178" fontId="5" fillId="3" borderId="70" xfId="0" applyNumberFormat="1" applyFont="1" applyFill="1" applyBorder="1" applyAlignment="1">
      <alignment horizontal="center" vertical="center" shrinkToFit="1"/>
    </xf>
    <xf numFmtId="0" fontId="5" fillId="3" borderId="4" xfId="0" applyFont="1" applyFill="1" applyBorder="1" applyAlignment="1">
      <alignment horizontal="center" vertical="center"/>
    </xf>
    <xf numFmtId="0" fontId="5" fillId="0" borderId="50" xfId="0" applyFont="1" applyBorder="1" applyAlignment="1">
      <alignment horizontal="left" vertical="center"/>
    </xf>
    <xf numFmtId="0" fontId="5" fillId="3" borderId="1" xfId="0" applyFont="1" applyFill="1" applyBorder="1" applyAlignment="1">
      <alignment horizontal="center" vertical="center"/>
    </xf>
    <xf numFmtId="0" fontId="5" fillId="0" borderId="21" xfId="0" applyFont="1" applyBorder="1" applyAlignment="1">
      <alignment horizontal="center" vertical="center" shrinkToFit="1"/>
    </xf>
    <xf numFmtId="0" fontId="5" fillId="3" borderId="60" xfId="0" applyFont="1" applyFill="1" applyBorder="1" applyAlignment="1">
      <alignment horizontal="center" vertical="center"/>
    </xf>
    <xf numFmtId="0" fontId="5" fillId="3" borderId="56" xfId="0" applyNumberFormat="1" applyFont="1" applyFill="1" applyBorder="1" applyAlignment="1">
      <alignment horizontal="right" vertical="center"/>
    </xf>
    <xf numFmtId="0" fontId="5" fillId="3" borderId="13" xfId="0" applyNumberFormat="1" applyFont="1" applyFill="1" applyBorder="1" applyAlignment="1">
      <alignment horizontal="right" vertical="center"/>
    </xf>
    <xf numFmtId="0" fontId="5" fillId="3" borderId="22" xfId="0" applyNumberFormat="1" applyFont="1" applyFill="1" applyBorder="1" applyAlignment="1">
      <alignment horizontal="right" vertical="center"/>
    </xf>
    <xf numFmtId="0" fontId="5" fillId="3" borderId="58" xfId="0" applyNumberFormat="1" applyFont="1" applyFill="1" applyBorder="1" applyAlignment="1">
      <alignment horizontal="right" vertical="center"/>
    </xf>
    <xf numFmtId="0" fontId="5" fillId="3" borderId="10" xfId="0" applyNumberFormat="1" applyFont="1" applyFill="1" applyBorder="1" applyAlignment="1">
      <alignment horizontal="right" vertical="center"/>
    </xf>
    <xf numFmtId="0" fontId="5" fillId="3" borderId="33" xfId="0" applyNumberFormat="1" applyFont="1" applyFill="1" applyBorder="1" applyAlignment="1">
      <alignment horizontal="right" vertical="center"/>
    </xf>
    <xf numFmtId="0" fontId="5" fillId="0" borderId="56" xfId="0" applyNumberFormat="1" applyFont="1" applyFill="1" applyBorder="1" applyAlignment="1">
      <alignment horizontal="right" vertical="center"/>
    </xf>
    <xf numFmtId="0" fontId="5" fillId="0" borderId="58" xfId="0" applyNumberFormat="1" applyFont="1" applyFill="1" applyBorder="1" applyAlignment="1">
      <alignment horizontal="righ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178" fontId="5" fillId="0" borderId="0" xfId="0" applyNumberFormat="1" applyFont="1" applyBorder="1" applyAlignment="1">
      <alignment horizontal="center" vertical="center" shrinkToFit="1"/>
    </xf>
    <xf numFmtId="0" fontId="4" fillId="3" borderId="1" xfId="0" applyFont="1" applyFill="1" applyBorder="1" applyAlignment="1">
      <alignment horizontal="center" vertical="center"/>
    </xf>
    <xf numFmtId="0" fontId="18" fillId="0" borderId="0" xfId="0" applyFont="1" applyBorder="1" applyAlignment="1">
      <alignment horizontal="center" vertical="center"/>
    </xf>
    <xf numFmtId="0" fontId="5" fillId="0" borderId="0" xfId="0" applyFont="1" applyBorder="1" applyAlignment="1">
      <alignment horizontal="center" vertical="center" shrinkToFit="1"/>
    </xf>
    <xf numFmtId="0" fontId="5" fillId="0" borderId="2" xfId="0" applyFont="1" applyBorder="1" applyAlignment="1">
      <alignment horizontal="center" vertical="center"/>
    </xf>
    <xf numFmtId="180" fontId="5" fillId="0" borderId="0" xfId="0" applyNumberFormat="1" applyFont="1" applyBorder="1" applyAlignment="1">
      <alignment horizontal="center" vertical="center" shrinkToFit="1"/>
    </xf>
    <xf numFmtId="56" fontId="5" fillId="0" borderId="14" xfId="0" applyNumberFormat="1" applyFont="1" applyBorder="1" applyAlignment="1">
      <alignment vertical="center"/>
    </xf>
    <xf numFmtId="56" fontId="5" fillId="0" borderId="6" xfId="0" applyNumberFormat="1" applyFont="1" applyBorder="1" applyAlignment="1">
      <alignment vertical="center"/>
    </xf>
    <xf numFmtId="180" fontId="5" fillId="0" borderId="15" xfId="0" applyNumberFormat="1" applyFont="1" applyBorder="1" applyAlignment="1">
      <alignment horizontal="center" vertical="center"/>
    </xf>
    <xf numFmtId="0" fontId="5" fillId="0" borderId="51" xfId="0" applyFont="1" applyBorder="1" applyAlignment="1">
      <alignment horizontal="center" vertical="center"/>
    </xf>
    <xf numFmtId="0" fontId="5" fillId="0" borderId="26" xfId="0" applyFont="1" applyBorder="1" applyAlignment="1">
      <alignment horizontal="center" vertical="center"/>
    </xf>
    <xf numFmtId="0" fontId="5" fillId="0" borderId="52" xfId="0" applyFont="1" applyBorder="1" applyAlignment="1">
      <alignment horizontal="center" vertical="center"/>
    </xf>
    <xf numFmtId="0" fontId="4" fillId="0" borderId="0" xfId="2" applyFont="1" applyFill="1" applyAlignment="1">
      <alignment vertical="center"/>
    </xf>
    <xf numFmtId="0" fontId="4" fillId="0" borderId="0" xfId="2" applyFont="1" applyAlignment="1">
      <alignment vertical="center"/>
    </xf>
    <xf numFmtId="0" fontId="28" fillId="0" borderId="13" xfId="2" applyFont="1" applyFill="1" applyBorder="1" applyAlignment="1">
      <alignment vertical="center"/>
    </xf>
    <xf numFmtId="0" fontId="38" fillId="0" borderId="18" xfId="2" applyFont="1" applyFill="1" applyBorder="1" applyAlignment="1">
      <alignment horizontal="distributed" vertical="center" wrapText="1"/>
    </xf>
    <xf numFmtId="0" fontId="28" fillId="0" borderId="14" xfId="2" applyFont="1" applyFill="1" applyBorder="1" applyAlignment="1">
      <alignment vertical="center"/>
    </xf>
    <xf numFmtId="0" fontId="38" fillId="0" borderId="15" xfId="2" applyFont="1" applyFill="1" applyBorder="1" applyAlignment="1">
      <alignment horizontal="distributed" vertical="center" wrapText="1"/>
    </xf>
    <xf numFmtId="0" fontId="28" fillId="0" borderId="5" xfId="2" applyFont="1" applyFill="1" applyBorder="1" applyAlignment="1">
      <alignment vertical="center"/>
    </xf>
    <xf numFmtId="0" fontId="28" fillId="0" borderId="7" xfId="2" applyFont="1" applyFill="1" applyBorder="1" applyAlignment="1">
      <alignment vertical="center"/>
    </xf>
    <xf numFmtId="0" fontId="28" fillId="0" borderId="9" xfId="2" applyFont="1" applyFill="1" applyBorder="1"/>
    <xf numFmtId="0" fontId="38" fillId="0" borderId="9" xfId="2" applyFont="1" applyFill="1" applyBorder="1" applyAlignment="1">
      <alignment horizontal="distributed" vertical="center" wrapText="1"/>
    </xf>
    <xf numFmtId="0" fontId="4" fillId="0" borderId="10" xfId="2" applyFont="1" applyFill="1" applyBorder="1" applyAlignment="1">
      <alignment vertical="center"/>
    </xf>
    <xf numFmtId="0" fontId="27" fillId="0" borderId="18" xfId="2" applyFont="1" applyFill="1" applyBorder="1" applyAlignment="1">
      <alignment horizontal="left" vertical="center"/>
    </xf>
    <xf numFmtId="0" fontId="38" fillId="0" borderId="13" xfId="2" applyFont="1" applyFill="1" applyBorder="1" applyAlignment="1">
      <alignment horizontal="distributed" vertical="center" wrapText="1"/>
    </xf>
    <xf numFmtId="0" fontId="27" fillId="0" borderId="10" xfId="2" applyFont="1" applyFill="1" applyBorder="1" applyAlignment="1">
      <alignment horizontal="left" vertical="center"/>
    </xf>
    <xf numFmtId="0" fontId="42" fillId="0" borderId="13" xfId="2" applyFont="1" applyFill="1" applyBorder="1" applyAlignment="1">
      <alignment horizontal="distributed" vertical="center" wrapText="1"/>
    </xf>
    <xf numFmtId="0" fontId="4" fillId="0" borderId="0" xfId="2" applyFont="1" applyBorder="1" applyAlignment="1">
      <alignment vertical="center"/>
    </xf>
    <xf numFmtId="0" fontId="28" fillId="0" borderId="0" xfId="2" applyFont="1" applyFill="1" applyBorder="1" applyAlignment="1">
      <alignment vertical="center"/>
    </xf>
    <xf numFmtId="0" fontId="28" fillId="0" borderId="13" xfId="2" applyFont="1" applyFill="1" applyBorder="1" applyAlignment="1">
      <alignment horizontal="left" vertical="center"/>
    </xf>
    <xf numFmtId="180" fontId="25" fillId="0" borderId="52" xfId="0" applyNumberFormat="1" applyFont="1" applyBorder="1" applyAlignment="1">
      <alignment horizontal="center" vertical="center" shrinkToFit="1"/>
    </xf>
    <xf numFmtId="180" fontId="25" fillId="0" borderId="78" xfId="0" applyNumberFormat="1" applyFont="1" applyBorder="1" applyAlignment="1">
      <alignment horizontal="center"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44" fillId="3" borderId="1" xfId="3" applyFont="1" applyFill="1" applyBorder="1" applyAlignment="1">
      <alignment horizontal="center" vertical="center"/>
    </xf>
    <xf numFmtId="0" fontId="47" fillId="0" borderId="0" xfId="3" applyFont="1" applyFill="1">
      <alignment vertical="center"/>
    </xf>
    <xf numFmtId="0" fontId="47" fillId="0" borderId="0" xfId="3" applyFont="1" applyFill="1" applyAlignment="1">
      <alignment vertical="center" wrapText="1"/>
    </xf>
    <xf numFmtId="0" fontId="47" fillId="0" borderId="0" xfId="3" applyFont="1">
      <alignment vertical="center"/>
    </xf>
    <xf numFmtId="0" fontId="48" fillId="7" borderId="1" xfId="3" applyFont="1" applyFill="1" applyBorder="1" applyAlignment="1">
      <alignment horizontal="center" vertical="center"/>
    </xf>
    <xf numFmtId="0" fontId="48" fillId="7" borderId="1" xfId="3" applyFont="1" applyFill="1" applyBorder="1" applyAlignment="1">
      <alignment horizontal="center" vertical="center" wrapText="1"/>
    </xf>
    <xf numFmtId="0" fontId="47" fillId="0" borderId="0" xfId="3" applyFont="1" applyBorder="1">
      <alignment vertical="center"/>
    </xf>
    <xf numFmtId="0" fontId="47" fillId="0" borderId="116" xfId="3" applyFont="1" applyBorder="1">
      <alignment vertical="center"/>
    </xf>
    <xf numFmtId="0" fontId="47" fillId="0" borderId="0" xfId="3" applyFont="1" applyAlignment="1">
      <alignment horizontal="right" vertical="center"/>
    </xf>
    <xf numFmtId="0" fontId="56" fillId="0" borderId="0" xfId="3" applyFont="1" applyBorder="1" applyAlignment="1">
      <alignment horizontal="justify" vertical="center" wrapText="1"/>
    </xf>
    <xf numFmtId="0" fontId="47" fillId="0" borderId="0" xfId="3" applyFont="1" applyAlignment="1">
      <alignment vertical="center" wrapText="1"/>
    </xf>
    <xf numFmtId="0" fontId="47" fillId="8" borderId="0" xfId="3" applyFont="1" applyFill="1">
      <alignment vertical="center"/>
    </xf>
    <xf numFmtId="0" fontId="5" fillId="0" borderId="1" xfId="0" applyFont="1" applyBorder="1" applyAlignment="1">
      <alignment horizontal="center" vertical="center" shrinkToFit="1"/>
    </xf>
    <xf numFmtId="0" fontId="5" fillId="0" borderId="1" xfId="0" applyFont="1" applyBorder="1" applyAlignment="1">
      <alignment horizontal="center" vertical="center"/>
    </xf>
    <xf numFmtId="0" fontId="28" fillId="0" borderId="8" xfId="2" applyFont="1" applyFill="1" applyBorder="1" applyAlignment="1">
      <alignment horizontal="center" vertical="center"/>
    </xf>
    <xf numFmtId="0" fontId="38" fillId="0" borderId="10" xfId="2" applyFont="1" applyFill="1" applyBorder="1" applyAlignment="1">
      <alignment horizontal="distributed" vertical="center" wrapText="1"/>
    </xf>
    <xf numFmtId="0" fontId="38" fillId="3" borderId="1" xfId="2" applyFont="1" applyFill="1" applyBorder="1" applyAlignment="1">
      <alignment horizontal="center" vertical="center" wrapText="1"/>
    </xf>
    <xf numFmtId="0" fontId="28" fillId="0" borderId="10" xfId="2" applyFont="1" applyFill="1" applyBorder="1" applyAlignment="1">
      <alignment horizontal="left" vertical="center"/>
    </xf>
    <xf numFmtId="0" fontId="28" fillId="0" borderId="18" xfId="2" applyFont="1" applyFill="1" applyBorder="1" applyAlignment="1">
      <alignment horizontal="left" vertical="center"/>
    </xf>
    <xf numFmtId="183" fontId="38" fillId="3" borderId="1" xfId="2" applyNumberFormat="1" applyFont="1" applyFill="1" applyBorder="1" applyAlignment="1">
      <alignment horizontal="center" vertical="center" wrapText="1"/>
    </xf>
    <xf numFmtId="0" fontId="28" fillId="0" borderId="10" xfId="2" applyFont="1" applyFill="1" applyBorder="1" applyAlignment="1">
      <alignment horizontal="center" vertical="center"/>
    </xf>
    <xf numFmtId="185" fontId="5" fillId="3" borderId="1" xfId="0" applyNumberFormat="1" applyFont="1" applyFill="1" applyBorder="1" applyAlignment="1">
      <alignment horizontal="right"/>
    </xf>
    <xf numFmtId="180" fontId="5" fillId="0" borderId="6" xfId="0" applyNumberFormat="1" applyFont="1" applyBorder="1" applyAlignment="1">
      <alignment horizontal="center" vertical="center"/>
    </xf>
    <xf numFmtId="180" fontId="5" fillId="0" borderId="0" xfId="0" applyNumberFormat="1"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6" xfId="0" applyNumberFormat="1" applyFont="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5" fillId="0" borderId="50" xfId="0" applyFont="1" applyBorder="1" applyAlignment="1">
      <alignment horizontal="center" vertical="center"/>
    </xf>
    <xf numFmtId="0" fontId="18" fillId="0" borderId="0" xfId="0" applyFont="1" applyBorder="1" applyAlignment="1">
      <alignment horizontal="center" vertical="center"/>
    </xf>
    <xf numFmtId="0" fontId="6" fillId="0" borderId="6"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47" fillId="9" borderId="1" xfId="3" applyFont="1" applyFill="1" applyBorder="1">
      <alignment vertical="center"/>
    </xf>
    <xf numFmtId="0" fontId="50" fillId="9" borderId="1" xfId="3" applyFont="1" applyFill="1" applyBorder="1" applyAlignment="1">
      <alignment horizontal="center" vertical="center" wrapText="1"/>
    </xf>
    <xf numFmtId="0" fontId="46" fillId="0" borderId="0" xfId="3" applyFont="1" applyFill="1" applyAlignment="1">
      <alignment horizontal="left" vertical="center" wrapText="1"/>
    </xf>
    <xf numFmtId="0" fontId="46" fillId="0" borderId="0" xfId="3" applyFont="1" applyFill="1" applyAlignment="1">
      <alignment vertical="center" wrapText="1"/>
    </xf>
    <xf numFmtId="0" fontId="37" fillId="0" borderId="0" xfId="2" applyFont="1" applyFill="1" applyBorder="1" applyAlignment="1">
      <alignment vertical="center"/>
    </xf>
    <xf numFmtId="180" fontId="38" fillId="0" borderId="0" xfId="2" applyNumberFormat="1" applyFont="1" applyFill="1" applyBorder="1" applyAlignment="1">
      <alignment vertical="center" wrapText="1"/>
    </xf>
    <xf numFmtId="0" fontId="38" fillId="0" borderId="0" xfId="2" applyFont="1" applyFill="1" applyBorder="1" applyAlignment="1">
      <alignment vertical="center" wrapText="1"/>
    </xf>
    <xf numFmtId="0" fontId="4" fillId="0" borderId="0" xfId="2" applyFont="1" applyFill="1" applyBorder="1" applyAlignment="1">
      <alignment vertical="center"/>
    </xf>
    <xf numFmtId="181" fontId="28" fillId="3" borderId="1" xfId="2" applyNumberFormat="1" applyFont="1" applyFill="1" applyBorder="1" applyAlignment="1"/>
    <xf numFmtId="0" fontId="28" fillId="3" borderId="13" xfId="2" applyFont="1" applyFill="1" applyBorder="1" applyAlignment="1"/>
    <xf numFmtId="0" fontId="28" fillId="3" borderId="1" xfId="2" applyFont="1" applyFill="1" applyBorder="1" applyAlignment="1"/>
    <xf numFmtId="181" fontId="28" fillId="0" borderId="1" xfId="2" applyNumberFormat="1" applyFont="1" applyFill="1" applyBorder="1" applyAlignment="1">
      <alignment horizontal="center"/>
    </xf>
    <xf numFmtId="186" fontId="28" fillId="3" borderId="1" xfId="2" applyNumberFormat="1" applyFont="1" applyFill="1" applyBorder="1" applyAlignment="1"/>
    <xf numFmtId="186" fontId="28" fillId="0" borderId="18" xfId="2" applyNumberFormat="1" applyFont="1" applyFill="1" applyBorder="1" applyAlignment="1"/>
    <xf numFmtId="181" fontId="28" fillId="0" borderId="13" xfId="2" applyNumberFormat="1" applyFont="1" applyFill="1" applyBorder="1" applyAlignment="1"/>
    <xf numFmtId="182" fontId="28" fillId="0" borderId="13" xfId="2" applyNumberFormat="1" applyFont="1" applyFill="1" applyBorder="1" applyAlignment="1"/>
    <xf numFmtId="182" fontId="28" fillId="0" borderId="1" xfId="2" applyNumberFormat="1" applyFont="1" applyFill="1" applyBorder="1" applyAlignment="1"/>
    <xf numFmtId="186" fontId="28" fillId="0" borderId="1" xfId="2" applyNumberFormat="1" applyFont="1" applyFill="1" applyBorder="1" applyAlignment="1"/>
    <xf numFmtId="182" fontId="28" fillId="0" borderId="17" xfId="2" applyNumberFormat="1" applyFont="1" applyFill="1" applyBorder="1" applyAlignment="1">
      <alignment vertical="center" shrinkToFit="1"/>
    </xf>
    <xf numFmtId="0" fontId="28" fillId="0" borderId="0" xfId="2" applyFont="1" applyFill="1" applyBorder="1" applyAlignment="1">
      <alignment vertical="center" wrapText="1"/>
    </xf>
    <xf numFmtId="0" fontId="28" fillId="0" borderId="10" xfId="2" applyFont="1" applyFill="1" applyBorder="1" applyAlignment="1">
      <alignment vertical="center"/>
    </xf>
    <xf numFmtId="0" fontId="28" fillId="0" borderId="18" xfId="2" applyFont="1" applyFill="1" applyBorder="1" applyAlignment="1">
      <alignment vertical="center"/>
    </xf>
    <xf numFmtId="181" fontId="28" fillId="0" borderId="10" xfId="2" applyNumberFormat="1" applyFont="1" applyFill="1" applyBorder="1" applyAlignment="1">
      <alignment horizontal="center" vertical="center"/>
    </xf>
    <xf numFmtId="0" fontId="4" fillId="0" borderId="10" xfId="2" applyFont="1" applyFill="1" applyBorder="1" applyAlignment="1">
      <alignment horizontal="left" vertical="center"/>
    </xf>
    <xf numFmtId="181" fontId="28" fillId="0" borderId="10" xfId="2" applyNumberFormat="1" applyFont="1" applyFill="1" applyBorder="1" applyAlignment="1">
      <alignment horizontal="left" vertical="center"/>
    </xf>
    <xf numFmtId="0" fontId="28" fillId="0" borderId="0" xfId="2" applyFont="1" applyFill="1" applyBorder="1" applyAlignment="1">
      <alignment horizontal="left" vertical="center"/>
    </xf>
    <xf numFmtId="0" fontId="4" fillId="0" borderId="10" xfId="2" applyFont="1" applyBorder="1" applyAlignment="1">
      <alignment horizontal="left" vertical="center"/>
    </xf>
    <xf numFmtId="0" fontId="4" fillId="0" borderId="18" xfId="2" applyFont="1" applyFill="1" applyBorder="1" applyAlignment="1">
      <alignment vertical="center"/>
    </xf>
    <xf numFmtId="0" fontId="28" fillId="3" borderId="10" xfId="2" applyFont="1" applyFill="1" applyBorder="1" applyAlignment="1">
      <alignment horizontal="center" vertical="center"/>
    </xf>
    <xf numFmtId="0" fontId="41" fillId="0" borderId="10" xfId="2" applyFont="1" applyFill="1" applyBorder="1" applyAlignment="1">
      <alignment horizontal="left" vertical="center"/>
    </xf>
    <xf numFmtId="0" fontId="4" fillId="0" borderId="10" xfId="2" applyFont="1" applyBorder="1" applyAlignment="1">
      <alignment horizontal="left" vertical="center" indent="1"/>
    </xf>
    <xf numFmtId="0" fontId="4" fillId="0" borderId="18" xfId="2" applyFont="1" applyBorder="1" applyAlignment="1">
      <alignment vertical="center"/>
    </xf>
    <xf numFmtId="0" fontId="27" fillId="0" borderId="0" xfId="2" applyFont="1" applyFill="1" applyBorder="1" applyAlignment="1">
      <alignment horizontal="left" vertical="center"/>
    </xf>
    <xf numFmtId="0" fontId="28" fillId="0" borderId="7" xfId="2" applyFont="1" applyFill="1" applyBorder="1" applyAlignment="1">
      <alignment horizontal="left" vertical="center"/>
    </xf>
    <xf numFmtId="181" fontId="28" fillId="3" borderId="8" xfId="2" applyNumberFormat="1" applyFont="1" applyFill="1" applyBorder="1" applyAlignment="1">
      <alignment horizontal="center" vertical="center"/>
    </xf>
    <xf numFmtId="186" fontId="28" fillId="0" borderId="10" xfId="2" applyNumberFormat="1" applyFont="1" applyFill="1" applyBorder="1" applyAlignment="1">
      <alignment horizontal="center" vertical="center"/>
    </xf>
    <xf numFmtId="181" fontId="28" fillId="0" borderId="8" xfId="2" applyNumberFormat="1" applyFont="1" applyFill="1" applyBorder="1" applyAlignment="1">
      <alignment horizontal="center" vertical="center"/>
    </xf>
    <xf numFmtId="181" fontId="28" fillId="0" borderId="9" xfId="2" applyNumberFormat="1" applyFont="1" applyFill="1" applyBorder="1" applyAlignment="1">
      <alignment horizontal="center" vertical="center"/>
    </xf>
    <xf numFmtId="0" fontId="4" fillId="0" borderId="119" xfId="2" applyFont="1" applyFill="1" applyBorder="1" applyAlignment="1">
      <alignment vertical="center"/>
    </xf>
    <xf numFmtId="187" fontId="28" fillId="3" borderId="18" xfId="2" applyNumberFormat="1" applyFont="1" applyFill="1" applyBorder="1" applyAlignment="1"/>
    <xf numFmtId="0" fontId="0" fillId="0" borderId="10" xfId="0" applyFont="1" applyBorder="1" applyAlignment="1" applyProtection="1">
      <alignment horizontal="center" vertical="center" shrinkToFit="1"/>
      <protection locked="0"/>
    </xf>
    <xf numFmtId="0" fontId="6" fillId="0" borderId="19" xfId="0" applyFont="1" applyBorder="1" applyAlignment="1" applyProtection="1">
      <alignment horizontal="center" vertical="center" shrinkToFit="1"/>
      <protection locked="0"/>
    </xf>
    <xf numFmtId="0" fontId="4" fillId="0" borderId="110" xfId="0" applyFont="1" applyBorder="1" applyAlignment="1" applyProtection="1">
      <alignment horizontal="center" vertical="center" shrinkToFit="1"/>
      <protection locked="0"/>
    </xf>
    <xf numFmtId="0" fontId="7" fillId="0" borderId="110" xfId="0" applyFont="1" applyBorder="1" applyAlignment="1" applyProtection="1">
      <alignment horizontal="center" vertical="center" wrapText="1" shrinkToFit="1"/>
      <protection locked="0"/>
    </xf>
    <xf numFmtId="0" fontId="4" fillId="0" borderId="120" xfId="0" applyFont="1" applyBorder="1" applyAlignment="1" applyProtection="1">
      <alignment horizontal="center" vertical="center" shrinkToFit="1"/>
      <protection locked="0"/>
    </xf>
    <xf numFmtId="0" fontId="6" fillId="0" borderId="110" xfId="0" applyFont="1" applyFill="1" applyBorder="1" applyAlignment="1" applyProtection="1">
      <alignment horizontal="center" vertical="center"/>
      <protection locked="0"/>
    </xf>
    <xf numFmtId="0" fontId="6" fillId="0" borderId="110" xfId="0" applyFont="1" applyFill="1" applyBorder="1" applyAlignment="1" applyProtection="1">
      <alignment horizontal="center" vertical="center" wrapText="1"/>
      <protection locked="0"/>
    </xf>
    <xf numFmtId="0" fontId="16" fillId="0" borderId="110" xfId="0" applyFont="1" applyFill="1" applyBorder="1" applyAlignment="1" applyProtection="1">
      <alignment horizontal="center" vertical="center" wrapText="1"/>
      <protection locked="0"/>
    </xf>
    <xf numFmtId="180" fontId="4" fillId="3" borderId="1" xfId="0" applyNumberFormat="1" applyFont="1" applyFill="1" applyBorder="1" applyAlignment="1" applyProtection="1">
      <alignment horizontal="center" vertical="center" shrinkToFit="1"/>
      <protection locked="0"/>
    </xf>
    <xf numFmtId="0" fontId="4" fillId="0" borderId="98" xfId="0" applyFont="1" applyBorder="1" applyAlignment="1" applyProtection="1">
      <alignment horizontal="center" vertical="center" shrinkToFit="1"/>
      <protection locked="0"/>
    </xf>
    <xf numFmtId="180" fontId="4" fillId="3" borderId="98" xfId="0" applyNumberFormat="1" applyFont="1" applyFill="1" applyBorder="1" applyAlignment="1" applyProtection="1">
      <alignment horizontal="center" vertical="center" shrinkToFit="1"/>
      <protection locked="0"/>
    </xf>
    <xf numFmtId="0" fontId="4" fillId="3" borderId="98" xfId="0" applyFont="1" applyFill="1" applyBorder="1" applyAlignment="1" applyProtection="1">
      <alignment horizontal="center" vertical="center" shrinkToFit="1"/>
      <protection locked="0"/>
    </xf>
    <xf numFmtId="180" fontId="4" fillId="0" borderId="4" xfId="0" applyNumberFormat="1"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 vertical="center" shrinkToFit="1"/>
      <protection locked="0"/>
    </xf>
    <xf numFmtId="0" fontId="4" fillId="2" borderId="7" xfId="0" applyFont="1" applyFill="1" applyBorder="1" applyAlignment="1" applyProtection="1">
      <alignment vertical="center" shrinkToFit="1"/>
      <protection locked="0"/>
    </xf>
    <xf numFmtId="0" fontId="4" fillId="2" borderId="8" xfId="0" applyFont="1" applyFill="1" applyBorder="1" applyProtection="1">
      <alignment vertical="center"/>
      <protection locked="0"/>
    </xf>
    <xf numFmtId="0" fontId="4" fillId="2" borderId="121" xfId="0" applyFont="1" applyFill="1" applyBorder="1" applyProtection="1">
      <alignment vertical="center"/>
      <protection locked="0"/>
    </xf>
    <xf numFmtId="0" fontId="4" fillId="2" borderId="8" xfId="0" applyFont="1" applyFill="1" applyBorder="1" applyAlignment="1" applyProtection="1">
      <alignment vertical="center" shrinkToFit="1"/>
      <protection locked="0"/>
    </xf>
    <xf numFmtId="20" fontId="4" fillId="2" borderId="1" xfId="0" applyNumberFormat="1" applyFont="1" applyFill="1" applyBorder="1" applyProtection="1">
      <alignment vertical="center"/>
      <protection locked="0"/>
    </xf>
    <xf numFmtId="0" fontId="4" fillId="3" borderId="98" xfId="0" applyFont="1" applyFill="1" applyBorder="1" applyAlignment="1">
      <alignment horizontal="center" vertical="center" shrinkToFit="1"/>
    </xf>
    <xf numFmtId="0" fontId="17" fillId="0" borderId="8" xfId="0" applyFont="1" applyBorder="1" applyAlignment="1">
      <alignment horizontal="center" vertical="center"/>
    </xf>
    <xf numFmtId="180" fontId="17" fillId="0" borderId="8" xfId="0" applyNumberFormat="1" applyFont="1" applyFill="1" applyBorder="1" applyAlignment="1">
      <alignment horizontal="center" vertical="center"/>
    </xf>
    <xf numFmtId="0" fontId="4" fillId="0" borderId="21" xfId="0" applyFont="1" applyBorder="1" applyAlignment="1">
      <alignment horizontal="center" vertical="center"/>
    </xf>
    <xf numFmtId="0" fontId="63" fillId="0" borderId="55" xfId="0" applyFont="1" applyFill="1" applyBorder="1" applyAlignment="1">
      <alignment horizontal="center" vertical="center"/>
    </xf>
    <xf numFmtId="0" fontId="4" fillId="0" borderId="27" xfId="0" applyFont="1" applyBorder="1">
      <alignment vertical="center"/>
    </xf>
    <xf numFmtId="0" fontId="4" fillId="3" borderId="67" xfId="0" applyFont="1" applyFill="1" applyBorder="1" applyAlignment="1">
      <alignment horizontal="center" vertical="center"/>
    </xf>
    <xf numFmtId="0" fontId="4" fillId="0" borderId="47" xfId="0" applyFont="1" applyBorder="1">
      <alignment vertical="center"/>
    </xf>
    <xf numFmtId="38" fontId="4" fillId="0" borderId="0" xfId="1" applyFont="1" applyFill="1" applyBorder="1" applyAlignment="1">
      <alignment horizontal="right" vertical="center"/>
    </xf>
    <xf numFmtId="0" fontId="4" fillId="0" borderId="0" xfId="0" applyFont="1" applyFill="1">
      <alignment vertical="center"/>
    </xf>
    <xf numFmtId="0" fontId="4" fillId="0" borderId="0" xfId="0" applyFont="1" applyFill="1" applyAlignment="1">
      <alignment horizontal="center" vertical="center"/>
    </xf>
    <xf numFmtId="0" fontId="4" fillId="0" borderId="0" xfId="0" applyFont="1" applyAlignment="1">
      <alignment vertical="center"/>
    </xf>
    <xf numFmtId="0" fontId="4" fillId="2" borderId="7"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2" xfId="0" applyFont="1" applyFill="1" applyBorder="1" applyAlignment="1">
      <alignment horizontal="center" vertical="center" shrinkToFit="1"/>
    </xf>
    <xf numFmtId="0" fontId="4" fillId="2" borderId="60" xfId="0" applyFont="1" applyFill="1" applyBorder="1" applyAlignment="1">
      <alignment horizontal="center" vertical="center" shrinkToFit="1"/>
    </xf>
    <xf numFmtId="0" fontId="4" fillId="2" borderId="68" xfId="0" applyFont="1" applyFill="1" applyBorder="1" applyAlignment="1">
      <alignment horizontal="center" vertical="center" shrinkToFit="1"/>
    </xf>
    <xf numFmtId="0" fontId="4" fillId="2" borderId="67"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5" fillId="2" borderId="68" xfId="0" applyFont="1" applyFill="1" applyBorder="1" applyAlignment="1">
      <alignment horizontal="center" vertical="center" shrinkToFit="1"/>
    </xf>
    <xf numFmtId="0" fontId="4" fillId="2" borderId="17"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20" xfId="0" applyFont="1" applyFill="1" applyBorder="1" applyAlignment="1">
      <alignment horizontal="center" vertical="center" shrinkToFit="1"/>
    </xf>
    <xf numFmtId="0" fontId="4" fillId="0" borderId="20" xfId="0" applyFont="1" applyFill="1" applyBorder="1" applyAlignment="1">
      <alignment horizontal="left" vertical="center" shrinkToFit="1"/>
    </xf>
    <xf numFmtId="0" fontId="4" fillId="0" borderId="20" xfId="0" applyFont="1" applyFill="1" applyBorder="1" applyAlignment="1">
      <alignment horizontal="center" vertical="center"/>
    </xf>
    <xf numFmtId="0" fontId="4" fillId="0" borderId="1" xfId="0" applyFont="1" applyFill="1" applyBorder="1" applyAlignment="1">
      <alignment horizontal="center" vertical="center"/>
    </xf>
    <xf numFmtId="0" fontId="18" fillId="0" borderId="0" xfId="0" applyFont="1" applyAlignment="1">
      <alignment vertical="center"/>
    </xf>
    <xf numFmtId="0" fontId="18" fillId="0" borderId="0" xfId="0" applyFont="1" applyFill="1" applyAlignment="1">
      <alignment vertical="center"/>
    </xf>
    <xf numFmtId="0" fontId="17" fillId="0" borderId="0" xfId="0" applyFont="1" applyBorder="1" applyAlignment="1">
      <alignment vertical="center"/>
    </xf>
    <xf numFmtId="0" fontId="4" fillId="0" borderId="64" xfId="0" applyFont="1" applyBorder="1" applyAlignment="1">
      <alignment horizontal="center" vertical="center" shrinkToFit="1"/>
    </xf>
    <xf numFmtId="0" fontId="4" fillId="3" borderId="93" xfId="0" applyFont="1" applyFill="1" applyBorder="1" applyAlignment="1">
      <alignment horizontal="center" vertical="center" shrinkToFit="1"/>
    </xf>
    <xf numFmtId="0" fontId="4" fillId="3" borderId="100" xfId="0" applyFont="1" applyFill="1" applyBorder="1" applyAlignment="1">
      <alignment horizontal="center" vertical="center" shrinkToFit="1"/>
    </xf>
    <xf numFmtId="0" fontId="4" fillId="2" borderId="75" xfId="0" applyFont="1" applyFill="1" applyBorder="1" applyAlignment="1">
      <alignment horizontal="center" vertical="center" shrinkToFit="1"/>
    </xf>
    <xf numFmtId="0" fontId="4" fillId="2" borderId="92" xfId="0" applyFont="1" applyFill="1" applyBorder="1" applyAlignment="1">
      <alignment horizontal="center" vertical="center" shrinkToFit="1"/>
    </xf>
    <xf numFmtId="0" fontId="4" fillId="2" borderId="93" xfId="0" applyFont="1" applyFill="1" applyBorder="1" applyAlignment="1">
      <alignment horizontal="center" vertical="center" shrinkToFit="1"/>
    </xf>
    <xf numFmtId="0" fontId="4" fillId="2" borderId="114" xfId="0" applyFont="1" applyFill="1" applyBorder="1" applyAlignment="1">
      <alignment horizontal="center" vertical="center" shrinkToFit="1"/>
    </xf>
    <xf numFmtId="0" fontId="16" fillId="0" borderId="1" xfId="0" applyFont="1" applyFill="1" applyBorder="1" applyAlignment="1" applyProtection="1">
      <alignment horizontal="center" vertical="center" wrapText="1"/>
      <protection locked="0"/>
    </xf>
    <xf numFmtId="179" fontId="4" fillId="0" borderId="1" xfId="0" applyNumberFormat="1" applyFont="1" applyBorder="1" applyAlignment="1" applyProtection="1">
      <alignment vertical="center" shrinkToFit="1"/>
    </xf>
    <xf numFmtId="188" fontId="28" fillId="3" borderId="18" xfId="2" applyNumberFormat="1" applyFont="1" applyFill="1" applyBorder="1" applyAlignment="1"/>
    <xf numFmtId="0" fontId="4" fillId="0" borderId="0" xfId="2" applyFont="1" applyFill="1" applyAlignment="1">
      <alignment horizontal="center" vertical="center"/>
    </xf>
    <xf numFmtId="0" fontId="47" fillId="0" borderId="115" xfId="3" applyFont="1" applyBorder="1">
      <alignment vertical="center"/>
    </xf>
    <xf numFmtId="0" fontId="5" fillId="0" borderId="124" xfId="0" applyFont="1" applyBorder="1" applyAlignment="1">
      <alignment vertical="center"/>
    </xf>
    <xf numFmtId="0" fontId="4" fillId="2" borderId="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60" xfId="0" applyFont="1" applyFill="1" applyBorder="1" applyAlignment="1">
      <alignment horizontal="center" vertical="center"/>
    </xf>
    <xf numFmtId="0" fontId="4" fillId="3" borderId="1" xfId="0" applyNumberFormat="1" applyFont="1" applyFill="1" applyBorder="1" applyAlignment="1">
      <alignment horizontal="right" vertical="center"/>
    </xf>
    <xf numFmtId="185" fontId="4" fillId="3" borderId="1" xfId="0" applyNumberFormat="1" applyFont="1" applyFill="1" applyBorder="1" applyAlignment="1">
      <alignment horizontal="right" vertical="center"/>
    </xf>
    <xf numFmtId="0" fontId="5" fillId="0" borderId="0" xfId="0" applyFont="1" applyBorder="1" applyAlignment="1">
      <alignment horizontal="center" vertical="center"/>
    </xf>
    <xf numFmtId="0" fontId="15" fillId="0" borderId="0" xfId="0" applyFont="1" applyAlignment="1">
      <alignment vertical="center"/>
    </xf>
    <xf numFmtId="0" fontId="47" fillId="0" borderId="1" xfId="3" applyFont="1" applyFill="1" applyBorder="1" applyAlignment="1">
      <alignment horizontal="center" vertical="center"/>
    </xf>
    <xf numFmtId="0" fontId="47" fillId="9" borderId="1" xfId="3" applyFont="1" applyFill="1" applyBorder="1" applyAlignment="1">
      <alignment horizontal="center" vertical="center"/>
    </xf>
    <xf numFmtId="0" fontId="18" fillId="0" borderId="0" xfId="0" applyFont="1" applyBorder="1" applyAlignment="1">
      <alignment horizontal="center" vertical="center" shrinkToFit="1"/>
    </xf>
    <xf numFmtId="0" fontId="5" fillId="0" borderId="83" xfId="0" applyFont="1" applyBorder="1" applyAlignment="1">
      <alignment horizontal="center" vertical="center"/>
    </xf>
    <xf numFmtId="0" fontId="5" fillId="0" borderId="58" xfId="0" applyFont="1" applyBorder="1" applyAlignment="1">
      <alignment horizontal="center" vertical="center"/>
    </xf>
    <xf numFmtId="0" fontId="5" fillId="0" borderId="57" xfId="0" applyFont="1" applyBorder="1" applyAlignment="1">
      <alignment horizontal="center" vertical="center"/>
    </xf>
    <xf numFmtId="0" fontId="5" fillId="0" borderId="41" xfId="0" applyFont="1" applyBorder="1" applyAlignment="1">
      <alignment horizontal="center" vertical="center"/>
    </xf>
    <xf numFmtId="0" fontId="5" fillId="0" borderId="10" xfId="0" applyFont="1" applyBorder="1" applyAlignment="1">
      <alignment horizontal="center" vertical="center"/>
    </xf>
    <xf numFmtId="0" fontId="5" fillId="0" borderId="18" xfId="0" applyFont="1" applyBorder="1" applyAlignment="1">
      <alignment horizontal="center" vertical="center"/>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9" xfId="0" applyFont="1" applyBorder="1" applyAlignment="1">
      <alignment horizontal="center" vertical="center" wrapText="1"/>
    </xf>
    <xf numFmtId="0" fontId="5" fillId="3" borderId="33" xfId="0" applyFont="1" applyFill="1" applyBorder="1" applyAlignment="1">
      <alignment horizontal="left" vertical="center"/>
    </xf>
    <xf numFmtId="0" fontId="5" fillId="3" borderId="34" xfId="0" applyFont="1" applyFill="1" applyBorder="1" applyAlignment="1">
      <alignment horizontal="left" vertical="center"/>
    </xf>
    <xf numFmtId="0" fontId="5" fillId="0" borderId="59"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3" xfId="0" applyFont="1" applyFill="1" applyBorder="1" applyAlignment="1">
      <alignment horizontal="center" vertical="center"/>
    </xf>
    <xf numFmtId="0" fontId="5" fillId="3" borderId="35" xfId="0" applyFont="1" applyFill="1" applyBorder="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left" vertical="center" wrapText="1"/>
    </xf>
    <xf numFmtId="0" fontId="5" fillId="0" borderId="13" xfId="0" applyFont="1" applyBorder="1" applyAlignment="1">
      <alignment horizontal="center" vertical="center" wrapText="1"/>
    </xf>
    <xf numFmtId="0" fontId="5" fillId="0" borderId="12" xfId="0" applyFont="1" applyBorder="1" applyAlignment="1">
      <alignment horizontal="center" vertical="center"/>
    </xf>
    <xf numFmtId="0" fontId="5" fillId="0" borderId="23" xfId="0" applyFont="1" applyBorder="1" applyAlignment="1">
      <alignment horizontal="center" vertical="center" wrapText="1"/>
    </xf>
    <xf numFmtId="0" fontId="5" fillId="0" borderId="26" xfId="0" applyFont="1" applyBorder="1" applyAlignment="1">
      <alignment horizontal="center" vertical="center" wrapText="1"/>
    </xf>
    <xf numFmtId="0" fontId="5" fillId="3" borderId="13" xfId="0" applyFont="1" applyFill="1" applyBorder="1" applyAlignment="1">
      <alignment horizontal="center" vertical="center"/>
    </xf>
    <xf numFmtId="0" fontId="5" fillId="3" borderId="12" xfId="0" applyFont="1" applyFill="1" applyBorder="1" applyAlignment="1">
      <alignment horizontal="center" vertical="center"/>
    </xf>
    <xf numFmtId="0" fontId="5" fillId="0" borderId="68" xfId="0" applyFont="1" applyBorder="1" applyAlignment="1">
      <alignment horizontal="center" vertical="center" shrinkToFit="1"/>
    </xf>
    <xf numFmtId="0" fontId="5" fillId="0" borderId="109" xfId="0" applyFont="1" applyBorder="1" applyAlignment="1">
      <alignment horizontal="center" vertical="center" shrinkToFit="1"/>
    </xf>
    <xf numFmtId="0" fontId="5" fillId="0" borderId="106" xfId="0" applyFont="1" applyBorder="1" applyAlignment="1">
      <alignment horizontal="center" vertical="center" shrinkToFit="1"/>
    </xf>
    <xf numFmtId="0" fontId="5" fillId="0" borderId="108" xfId="0" applyFont="1" applyBorder="1" applyAlignment="1">
      <alignment horizontal="center" vertical="center"/>
    </xf>
    <xf numFmtId="0" fontId="5" fillId="0" borderId="109" xfId="0" applyFont="1" applyBorder="1" applyAlignment="1">
      <alignment horizontal="center" vertical="center"/>
    </xf>
    <xf numFmtId="0" fontId="5" fillId="0" borderId="66" xfId="0" applyFont="1" applyBorder="1" applyAlignment="1">
      <alignment horizontal="center" vertical="center"/>
    </xf>
    <xf numFmtId="0" fontId="5" fillId="0" borderId="13" xfId="0" applyFont="1" applyBorder="1" applyAlignment="1">
      <alignment horizontal="center" vertical="center"/>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vertical="center"/>
    </xf>
    <xf numFmtId="0" fontId="5" fillId="3" borderId="10" xfId="0" applyFont="1" applyFill="1" applyBorder="1" applyAlignment="1">
      <alignment vertical="center"/>
    </xf>
    <xf numFmtId="0" fontId="5" fillId="3" borderId="13" xfId="0" applyFont="1" applyFill="1" applyBorder="1" applyAlignment="1">
      <alignment horizontal="right" vertical="center"/>
    </xf>
    <xf numFmtId="0" fontId="5" fillId="3" borderId="10" xfId="0" applyFont="1" applyFill="1" applyBorder="1" applyAlignment="1">
      <alignment horizontal="right" vertical="center"/>
    </xf>
    <xf numFmtId="0" fontId="5" fillId="0" borderId="68" xfId="0" applyFont="1" applyBorder="1" applyAlignment="1">
      <alignment horizontal="center" vertical="center"/>
    </xf>
    <xf numFmtId="0" fontId="5" fillId="0" borderId="0" xfId="0" applyFont="1" applyAlignment="1">
      <alignment horizontal="center" vertical="center"/>
    </xf>
    <xf numFmtId="0" fontId="5" fillId="3" borderId="10" xfId="0" applyFont="1" applyFill="1" applyBorder="1" applyAlignment="1">
      <alignment horizontal="center" vertical="center"/>
    </xf>
    <xf numFmtId="0" fontId="5" fillId="3" borderId="18" xfId="0" applyFont="1" applyFill="1" applyBorder="1" applyAlignment="1">
      <alignment horizontal="center" vertical="center"/>
    </xf>
    <xf numFmtId="0" fontId="5"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8" xfId="0" applyFont="1" applyBorder="1" applyAlignment="1">
      <alignment horizontal="center" vertical="center" shrinkToFit="1"/>
    </xf>
    <xf numFmtId="0" fontId="11" fillId="0" borderId="0" xfId="0" quotePrefix="1" applyFont="1" applyAlignment="1">
      <alignment horizontal="left" vertical="center"/>
    </xf>
    <xf numFmtId="0" fontId="5" fillId="3" borderId="13" xfId="0" applyFont="1" applyFill="1" applyBorder="1" applyAlignment="1">
      <alignment vertical="center"/>
    </xf>
    <xf numFmtId="0" fontId="5" fillId="3" borderId="18" xfId="0" applyFont="1" applyFill="1" applyBorder="1" applyAlignment="1">
      <alignment vertical="center"/>
    </xf>
    <xf numFmtId="0" fontId="5" fillId="0" borderId="0" xfId="0" applyFont="1" applyBorder="1" applyAlignment="1">
      <alignment horizontal="left" vertical="center"/>
    </xf>
    <xf numFmtId="0" fontId="5" fillId="3" borderId="13" xfId="0" applyFont="1" applyFill="1" applyBorder="1" applyAlignment="1">
      <alignment horizontal="left" vertical="center"/>
    </xf>
    <xf numFmtId="0" fontId="5" fillId="3" borderId="10" xfId="0" applyFont="1" applyFill="1" applyBorder="1" applyAlignment="1">
      <alignment horizontal="left" vertical="center"/>
    </xf>
    <xf numFmtId="0" fontId="5" fillId="3" borderId="18" xfId="0" applyFont="1" applyFill="1" applyBorder="1" applyAlignment="1">
      <alignment horizontal="left" vertical="center"/>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3" borderId="6" xfId="0" applyFont="1" applyFill="1" applyBorder="1" applyAlignment="1">
      <alignment horizontal="center" vertical="center"/>
    </xf>
    <xf numFmtId="0" fontId="8" fillId="0" borderId="0" xfId="0" applyFont="1" applyAlignment="1">
      <alignment horizontal="left" vertical="center"/>
    </xf>
    <xf numFmtId="0" fontId="5" fillId="0" borderId="55" xfId="0" applyFont="1" applyBorder="1" applyAlignment="1">
      <alignment horizontal="center" vertical="center"/>
    </xf>
    <xf numFmtId="0" fontId="5" fillId="0" borderId="64" xfId="0" applyFont="1" applyBorder="1" applyAlignment="1">
      <alignment horizontal="center" vertical="center"/>
    </xf>
    <xf numFmtId="0" fontId="5" fillId="0" borderId="93" xfId="0" applyFont="1" applyBorder="1" applyAlignment="1">
      <alignment horizontal="center" vertical="center"/>
    </xf>
    <xf numFmtId="185" fontId="5" fillId="3" borderId="1" xfId="0" applyNumberFormat="1" applyFont="1" applyFill="1" applyBorder="1" applyAlignment="1">
      <alignment horizontal="right"/>
    </xf>
    <xf numFmtId="185" fontId="5" fillId="3" borderId="60" xfId="0" applyNumberFormat="1" applyFont="1" applyFill="1" applyBorder="1" applyAlignment="1">
      <alignment horizontal="right"/>
    </xf>
    <xf numFmtId="185" fontId="5" fillId="0" borderId="1" xfId="0" applyNumberFormat="1" applyFont="1" applyBorder="1" applyAlignment="1">
      <alignment horizontal="right"/>
    </xf>
    <xf numFmtId="185" fontId="5" fillId="0" borderId="93" xfId="0" applyNumberFormat="1" applyFont="1" applyBorder="1" applyAlignment="1">
      <alignment horizontal="right"/>
    </xf>
    <xf numFmtId="185" fontId="5" fillId="0" borderId="60" xfId="0" applyNumberFormat="1" applyFont="1" applyBorder="1" applyAlignment="1">
      <alignment horizontal="right"/>
    </xf>
    <xf numFmtId="185" fontId="5" fillId="0" borderId="114" xfId="0" applyNumberFormat="1" applyFont="1" applyBorder="1" applyAlignment="1">
      <alignment horizontal="right"/>
    </xf>
    <xf numFmtId="185" fontId="5" fillId="3" borderId="13" xfId="0" applyNumberFormat="1" applyFont="1" applyFill="1" applyBorder="1" applyAlignment="1">
      <alignment horizontal="right"/>
    </xf>
    <xf numFmtId="185" fontId="5" fillId="3" borderId="18" xfId="0" applyNumberFormat="1" applyFont="1" applyFill="1" applyBorder="1" applyAlignment="1">
      <alignment horizontal="right"/>
    </xf>
    <xf numFmtId="185" fontId="5" fillId="0" borderId="13" xfId="0" applyNumberFormat="1" applyFont="1" applyBorder="1" applyAlignment="1">
      <alignment horizontal="right"/>
    </xf>
    <xf numFmtId="185" fontId="5" fillId="0" borderId="40" xfId="0" applyNumberFormat="1" applyFont="1" applyBorder="1" applyAlignment="1">
      <alignment horizontal="right"/>
    </xf>
    <xf numFmtId="185" fontId="5" fillId="3" borderId="17" xfId="0" applyNumberFormat="1" applyFont="1" applyFill="1" applyBorder="1" applyAlignment="1">
      <alignment horizontal="right"/>
    </xf>
    <xf numFmtId="185" fontId="5" fillId="3" borderId="72" xfId="0" applyNumberFormat="1" applyFont="1" applyFill="1" applyBorder="1" applyAlignment="1">
      <alignment horizontal="right"/>
    </xf>
    <xf numFmtId="0" fontId="22" fillId="0" borderId="69" xfId="0" applyFont="1" applyBorder="1" applyAlignment="1">
      <alignment horizontal="center" vertical="center"/>
    </xf>
    <xf numFmtId="0" fontId="22" fillId="0" borderId="1" xfId="0" applyFont="1" applyBorder="1" applyAlignment="1">
      <alignment horizontal="center" vertical="center"/>
    </xf>
    <xf numFmtId="0" fontId="12" fillId="3" borderId="117" xfId="0" applyFont="1" applyFill="1" applyBorder="1" applyAlignment="1">
      <alignment horizontal="center" vertical="center"/>
    </xf>
    <xf numFmtId="0" fontId="12" fillId="3" borderId="17" xfId="0" applyFont="1" applyFill="1" applyBorder="1" applyAlignment="1">
      <alignment horizontal="center" vertical="center"/>
    </xf>
    <xf numFmtId="0" fontId="22" fillId="3" borderId="71" xfId="0" applyFont="1" applyFill="1" applyBorder="1" applyAlignment="1">
      <alignment horizontal="center" vertical="center"/>
    </xf>
    <xf numFmtId="0" fontId="22" fillId="3" borderId="72" xfId="0" applyFont="1" applyFill="1" applyBorder="1" applyAlignment="1">
      <alignment horizontal="center" vertical="center"/>
    </xf>
    <xf numFmtId="178" fontId="5" fillId="0" borderId="63" xfId="0" applyNumberFormat="1" applyFont="1" applyBorder="1" applyAlignment="1">
      <alignment horizontal="center" vertical="center" shrinkToFit="1"/>
    </xf>
    <xf numFmtId="178" fontId="5" fillId="0" borderId="55" xfId="0" applyNumberFormat="1" applyFont="1" applyBorder="1" applyAlignment="1">
      <alignment horizontal="center" vertical="center" shrinkToFit="1"/>
    </xf>
    <xf numFmtId="178" fontId="5" fillId="0" borderId="69" xfId="0" applyNumberFormat="1" applyFont="1" applyBorder="1" applyAlignment="1">
      <alignment horizontal="center" vertical="center" shrinkToFit="1"/>
    </xf>
    <xf numFmtId="178" fontId="5" fillId="0" borderId="1" xfId="0" applyNumberFormat="1" applyFont="1" applyBorder="1" applyAlignment="1">
      <alignment horizontal="center" vertical="center" shrinkToFit="1"/>
    </xf>
    <xf numFmtId="0" fontId="5" fillId="3" borderId="1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0" xfId="0" applyFont="1" applyFill="1" applyBorder="1" applyAlignment="1">
      <alignment horizontal="center" vertical="center"/>
    </xf>
    <xf numFmtId="177" fontId="5" fillId="0" borderId="5" xfId="0" applyNumberFormat="1" applyFont="1" applyBorder="1" applyAlignment="1">
      <alignment horizontal="center" vertical="center"/>
    </xf>
    <xf numFmtId="177" fontId="5" fillId="0" borderId="0" xfId="0" applyNumberFormat="1" applyFont="1" applyBorder="1" applyAlignment="1">
      <alignment horizontal="center" vertical="center"/>
    </xf>
    <xf numFmtId="177" fontId="5" fillId="0" borderId="7" xfId="0" applyNumberFormat="1" applyFont="1" applyBorder="1" applyAlignment="1">
      <alignment horizontal="center" vertical="center"/>
    </xf>
    <xf numFmtId="177" fontId="5" fillId="0" borderId="8" xfId="0" applyNumberFormat="1" applyFont="1" applyBorder="1" applyAlignment="1">
      <alignment horizontal="center" vertical="center"/>
    </xf>
    <xf numFmtId="180" fontId="5" fillId="0" borderId="14" xfId="0" applyNumberFormat="1" applyFont="1" applyBorder="1" applyAlignment="1">
      <alignment horizontal="center" vertical="center"/>
    </xf>
    <xf numFmtId="180" fontId="5" fillId="0" borderId="6"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0" xfId="0" applyNumberFormat="1" applyFont="1" applyBorder="1" applyAlignment="1">
      <alignment horizontal="center" vertical="center"/>
    </xf>
    <xf numFmtId="180" fontId="5" fillId="0" borderId="25" xfId="0" applyNumberFormat="1" applyFont="1" applyBorder="1" applyAlignment="1">
      <alignment horizontal="center" vertical="center" shrinkToFit="1"/>
    </xf>
    <xf numFmtId="180" fontId="5" fillId="0" borderId="21" xfId="0" applyNumberFormat="1" applyFont="1" applyBorder="1" applyAlignment="1">
      <alignment horizontal="center" vertical="center" shrinkToFit="1"/>
    </xf>
    <xf numFmtId="0" fontId="5" fillId="0" borderId="5" xfId="0" applyFont="1" applyBorder="1" applyAlignment="1">
      <alignment horizontal="center" vertical="center"/>
    </xf>
    <xf numFmtId="0" fontId="5" fillId="0" borderId="0" xfId="0" applyFont="1" applyBorder="1" applyAlignment="1">
      <alignment horizontal="center" vertical="center"/>
    </xf>
    <xf numFmtId="178" fontId="18" fillId="0" borderId="0" xfId="0" applyNumberFormat="1" applyFont="1" applyBorder="1" applyAlignment="1">
      <alignment horizontal="center" vertical="center" shrinkToFit="1"/>
    </xf>
    <xf numFmtId="0" fontId="5" fillId="0" borderId="25" xfId="0" applyFont="1" applyBorder="1" applyAlignment="1">
      <alignment horizontal="center" vertical="center"/>
    </xf>
    <xf numFmtId="0" fontId="5" fillId="0" borderId="21" xfId="0" applyFont="1" applyBorder="1" applyAlignment="1">
      <alignment horizontal="center" vertical="center"/>
    </xf>
    <xf numFmtId="178" fontId="5" fillId="0" borderId="109" xfId="0" applyNumberFormat="1" applyFont="1" applyBorder="1" applyAlignment="1">
      <alignment horizontal="left" vertical="center" shrinkToFit="1"/>
    </xf>
    <xf numFmtId="178" fontId="5" fillId="0" borderId="0" xfId="0" applyNumberFormat="1" applyFont="1" applyBorder="1" applyAlignment="1">
      <alignment horizontal="left" vertical="center" shrinkToFit="1"/>
    </xf>
    <xf numFmtId="0" fontId="5" fillId="0" borderId="50" xfId="0" applyFont="1" applyBorder="1" applyAlignment="1">
      <alignment horizontal="left" vertical="center"/>
    </xf>
    <xf numFmtId="0" fontId="5" fillId="0" borderId="21" xfId="0" applyFont="1" applyBorder="1" applyAlignment="1">
      <alignment horizontal="left" vertical="center"/>
    </xf>
    <xf numFmtId="0" fontId="5" fillId="0" borderId="52" xfId="0" applyFont="1" applyBorder="1" applyAlignment="1">
      <alignment horizontal="left" vertical="center"/>
    </xf>
    <xf numFmtId="56" fontId="5" fillId="0" borderId="20" xfId="0" applyNumberFormat="1" applyFont="1" applyBorder="1" applyAlignment="1">
      <alignment horizontal="center" vertical="center"/>
    </xf>
    <xf numFmtId="56" fontId="5" fillId="0" borderId="32" xfId="0" applyNumberFormat="1" applyFont="1" applyBorder="1" applyAlignment="1">
      <alignment horizontal="center" vertical="center" shrinkToFit="1"/>
    </xf>
    <xf numFmtId="56" fontId="5" fillId="0" borderId="20" xfId="0" applyNumberFormat="1" applyFont="1" applyBorder="1" applyAlignment="1">
      <alignment horizontal="center" vertical="center" shrinkToFit="1"/>
    </xf>
    <xf numFmtId="56" fontId="5" fillId="0" borderId="24" xfId="0" applyNumberFormat="1" applyFont="1" applyBorder="1" applyAlignment="1">
      <alignment horizontal="center" vertical="center" shrinkToFit="1"/>
    </xf>
    <xf numFmtId="56" fontId="5" fillId="0" borderId="21" xfId="0" applyNumberFormat="1" applyFont="1" applyBorder="1" applyAlignment="1">
      <alignment horizontal="center" vertical="center" shrinkToFit="1"/>
    </xf>
    <xf numFmtId="0" fontId="5" fillId="3" borderId="32" xfId="0" applyFont="1" applyFill="1" applyBorder="1" applyAlignment="1">
      <alignment horizontal="center" vertical="center"/>
    </xf>
    <xf numFmtId="0" fontId="5" fillId="3" borderId="20" xfId="0" applyFont="1" applyFill="1" applyBorder="1" applyAlignment="1">
      <alignment horizontal="center" vertical="center"/>
    </xf>
    <xf numFmtId="178" fontId="5" fillId="0" borderId="27" xfId="0" applyNumberFormat="1" applyFont="1" applyBorder="1" applyAlignment="1">
      <alignment horizontal="center" vertical="center" shrinkToFit="1"/>
    </xf>
    <xf numFmtId="178" fontId="5" fillId="0" borderId="6" xfId="0" applyNumberFormat="1" applyFont="1" applyBorder="1" applyAlignment="1">
      <alignment horizontal="center" vertical="center" shrinkToFit="1"/>
    </xf>
    <xf numFmtId="178" fontId="5" fillId="0" borderId="16"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56" fontId="5" fillId="0" borderId="5" xfId="0" applyNumberFormat="1" applyFont="1" applyBorder="1" applyAlignment="1">
      <alignment horizontal="center" vertical="center"/>
    </xf>
    <xf numFmtId="56" fontId="5" fillId="0" borderId="0" xfId="0" applyNumberFormat="1" applyFont="1" applyBorder="1" applyAlignment="1">
      <alignment horizontal="center" vertical="center"/>
    </xf>
    <xf numFmtId="178" fontId="5" fillId="0" borderId="47" xfId="0" applyNumberFormat="1" applyFont="1" applyBorder="1" applyAlignment="1">
      <alignment horizontal="center" vertical="center" shrinkToFit="1"/>
    </xf>
    <xf numFmtId="178" fontId="5" fillId="0" borderId="8" xfId="0" applyNumberFormat="1" applyFont="1" applyBorder="1" applyAlignment="1">
      <alignment horizontal="center" vertical="center" shrinkToFit="1"/>
    </xf>
    <xf numFmtId="56" fontId="5" fillId="0" borderId="14" xfId="0" applyNumberFormat="1" applyFont="1" applyBorder="1" applyAlignment="1">
      <alignment horizontal="center" vertical="center"/>
    </xf>
    <xf numFmtId="56" fontId="5" fillId="0" borderId="6" xfId="0" applyNumberFormat="1" applyFont="1" applyBorder="1" applyAlignment="1">
      <alignment horizontal="center" vertical="center"/>
    </xf>
    <xf numFmtId="56" fontId="5" fillId="0" borderId="0" xfId="0" quotePrefix="1" applyNumberFormat="1" applyFont="1" applyAlignment="1">
      <alignment horizontal="center" vertical="center"/>
    </xf>
    <xf numFmtId="56" fontId="5" fillId="0" borderId="32" xfId="0" applyNumberFormat="1" applyFont="1" applyBorder="1" applyAlignment="1">
      <alignment horizontal="center" vertical="center"/>
    </xf>
    <xf numFmtId="0" fontId="5" fillId="0" borderId="62" xfId="0" applyFont="1" applyBorder="1" applyAlignment="1">
      <alignment horizontal="center" vertical="center"/>
    </xf>
    <xf numFmtId="0" fontId="5" fillId="0" borderId="20" xfId="0" applyFont="1" applyBorder="1" applyAlignment="1">
      <alignment horizontal="center" vertical="center"/>
    </xf>
    <xf numFmtId="0" fontId="5" fillId="0" borderId="20" xfId="0" quotePrefix="1" applyFont="1" applyBorder="1" applyAlignment="1">
      <alignment horizontal="center" vertical="center"/>
    </xf>
    <xf numFmtId="178" fontId="5" fillId="0" borderId="62" xfId="0" applyNumberFormat="1" applyFont="1" applyBorder="1" applyAlignment="1">
      <alignment horizontal="center" vertical="center" shrinkToFit="1"/>
    </xf>
    <xf numFmtId="178" fontId="5" fillId="0" borderId="20" xfId="0" applyNumberFormat="1" applyFont="1" applyBorder="1" applyAlignment="1">
      <alignment horizontal="center" vertical="center" shrinkToFit="1"/>
    </xf>
    <xf numFmtId="0" fontId="27" fillId="0" borderId="41" xfId="0" applyFont="1" applyBorder="1" applyAlignment="1">
      <alignment horizontal="center" vertical="center"/>
    </xf>
    <xf numFmtId="0" fontId="27" fillId="0" borderId="10" xfId="0" applyFont="1" applyBorder="1" applyAlignment="1">
      <alignment horizontal="center" vertical="center"/>
    </xf>
    <xf numFmtId="0" fontId="27" fillId="0" borderId="40" xfId="0" applyFont="1" applyBorder="1" applyAlignment="1">
      <alignment horizontal="center" vertical="center"/>
    </xf>
    <xf numFmtId="0" fontId="18" fillId="0" borderId="0" xfId="0" applyFont="1" applyBorder="1" applyAlignment="1">
      <alignment horizontal="center" vertical="center"/>
    </xf>
    <xf numFmtId="0" fontId="4" fillId="3" borderId="83" xfId="0" applyFont="1" applyFill="1" applyBorder="1" applyAlignment="1">
      <alignment horizontal="center" vertical="center"/>
    </xf>
    <xf numFmtId="0" fontId="4" fillId="3" borderId="122" xfId="0" applyFont="1" applyFill="1" applyBorder="1" applyAlignment="1">
      <alignment horizontal="center" vertical="center"/>
    </xf>
    <xf numFmtId="0" fontId="4" fillId="3" borderId="59" xfId="0" applyFont="1" applyFill="1" applyBorder="1" applyAlignment="1">
      <alignment horizontal="center" vertical="center"/>
    </xf>
    <xf numFmtId="0" fontId="4" fillId="3" borderId="82" xfId="0" applyFont="1" applyFill="1" applyBorder="1" applyAlignment="1">
      <alignment horizontal="center" vertical="center"/>
    </xf>
    <xf numFmtId="0" fontId="4" fillId="3" borderId="123" xfId="0" applyFont="1" applyFill="1" applyBorder="1" applyAlignment="1">
      <alignment horizontal="center" vertical="center"/>
    </xf>
    <xf numFmtId="0" fontId="4" fillId="3" borderId="58"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28"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4" xfId="0" applyFont="1" applyFill="1" applyBorder="1" applyAlignment="1">
      <alignment horizontal="center" vertical="center"/>
    </xf>
    <xf numFmtId="0" fontId="5" fillId="0" borderId="70" xfId="0" applyFont="1" applyBorder="1" applyAlignment="1">
      <alignment horizontal="center" vertical="center"/>
    </xf>
    <xf numFmtId="0" fontId="5" fillId="0" borderId="4" xfId="0" applyFont="1" applyBorder="1" applyAlignment="1">
      <alignment horizontal="center" vertical="center"/>
    </xf>
    <xf numFmtId="0" fontId="5" fillId="0" borderId="92" xfId="0" applyFont="1" applyBorder="1" applyAlignment="1">
      <alignment horizontal="center" vertical="center"/>
    </xf>
    <xf numFmtId="0" fontId="4" fillId="3" borderId="47" xfId="0" applyFont="1" applyFill="1" applyBorder="1" applyAlignment="1">
      <alignment horizontal="center" vertical="center"/>
    </xf>
    <xf numFmtId="0" fontId="4" fillId="3" borderId="81"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46" xfId="0" applyFont="1" applyFill="1" applyBorder="1" applyAlignment="1">
      <alignment horizontal="center" vertical="center"/>
    </xf>
    <xf numFmtId="0" fontId="5" fillId="0" borderId="63" xfId="0" applyFont="1" applyBorder="1" applyAlignment="1">
      <alignment horizontal="center" vertical="center"/>
    </xf>
    <xf numFmtId="0" fontId="5" fillId="0" borderId="56" xfId="0" applyFont="1" applyBorder="1" applyAlignment="1">
      <alignment horizontal="center" vertical="center"/>
    </xf>
    <xf numFmtId="0" fontId="5" fillId="0" borderId="73" xfId="0" applyFont="1" applyBorder="1" applyAlignment="1">
      <alignment horizontal="center" vertical="center"/>
    </xf>
    <xf numFmtId="0" fontId="5" fillId="0" borderId="60" xfId="0" applyFont="1" applyBorder="1" applyAlignment="1">
      <alignment horizontal="center" vertical="center"/>
    </xf>
    <xf numFmtId="0" fontId="5" fillId="0" borderId="22" xfId="0" applyFont="1" applyBorder="1" applyAlignment="1">
      <alignment horizontal="center" vertical="center"/>
    </xf>
    <xf numFmtId="180" fontId="4" fillId="0" borderId="74" xfId="0" applyNumberFormat="1" applyFont="1" applyBorder="1" applyAlignment="1">
      <alignment horizontal="center" vertical="center"/>
    </xf>
    <xf numFmtId="180" fontId="4" fillId="0" borderId="66" xfId="0" applyNumberFormat="1" applyFont="1" applyBorder="1" applyAlignment="1">
      <alignment horizontal="center" vertical="center"/>
    </xf>
    <xf numFmtId="180" fontId="4" fillId="0" borderId="68" xfId="0" applyNumberFormat="1" applyFont="1" applyBorder="1" applyAlignment="1">
      <alignment horizontal="center" vertical="center"/>
    </xf>
    <xf numFmtId="180" fontId="4" fillId="0" borderId="67" xfId="0" applyNumberFormat="1" applyFont="1" applyBorder="1" applyAlignment="1">
      <alignment horizontal="center" vertical="center"/>
    </xf>
    <xf numFmtId="0" fontId="4" fillId="3" borderId="99"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3" xfId="0" applyFont="1" applyFill="1" applyBorder="1" applyAlignment="1">
      <alignment horizontal="center" vertical="center"/>
    </xf>
    <xf numFmtId="0" fontId="5" fillId="0" borderId="74" xfId="0" applyFont="1" applyBorder="1" applyAlignment="1">
      <alignment horizontal="center" vertical="center"/>
    </xf>
    <xf numFmtId="0" fontId="5" fillId="0" borderId="67" xfId="0" applyFont="1" applyBorder="1" applyAlignment="1">
      <alignment horizontal="center" vertical="center"/>
    </xf>
    <xf numFmtId="0" fontId="5" fillId="0" borderId="76" xfId="0" applyFont="1" applyBorder="1" applyAlignment="1">
      <alignment horizontal="center" vertical="center"/>
    </xf>
    <xf numFmtId="0" fontId="5" fillId="0" borderId="24" xfId="0" applyFont="1" applyBorder="1" applyAlignment="1">
      <alignment horizontal="center" vertical="center"/>
    </xf>
    <xf numFmtId="0" fontId="5" fillId="0" borderId="53" xfId="0" applyFont="1" applyBorder="1" applyAlignment="1">
      <alignment horizontal="center" vertical="center"/>
    </xf>
    <xf numFmtId="0" fontId="5" fillId="0" borderId="32" xfId="0" applyFont="1" applyBorder="1" applyAlignment="1">
      <alignment horizontal="center" vertical="center"/>
    </xf>
    <xf numFmtId="0" fontId="5" fillId="0" borderId="77" xfId="0" applyFont="1" applyBorder="1" applyAlignment="1">
      <alignment horizontal="center" vertical="center"/>
    </xf>
    <xf numFmtId="0" fontId="4" fillId="3" borderId="4" xfId="0" applyFont="1" applyFill="1" applyBorder="1" applyAlignment="1">
      <alignment horizontal="center" vertical="center"/>
    </xf>
    <xf numFmtId="0" fontId="4" fillId="3" borderId="7" xfId="0" applyFont="1" applyFill="1" applyBorder="1" applyAlignment="1">
      <alignment horizontal="center" vertical="center"/>
    </xf>
    <xf numFmtId="0" fontId="5" fillId="0" borderId="75" xfId="0" applyFont="1" applyBorder="1" applyAlignment="1">
      <alignment horizontal="center" vertical="center"/>
    </xf>
    <xf numFmtId="0" fontId="5" fillId="0" borderId="65" xfId="0" applyFont="1" applyBorder="1" applyAlignment="1">
      <alignment horizontal="center" vertical="center"/>
    </xf>
    <xf numFmtId="0" fontId="27" fillId="0" borderId="70" xfId="0" applyFont="1" applyBorder="1" applyAlignment="1">
      <alignment horizontal="center" vertical="center"/>
    </xf>
    <xf numFmtId="0" fontId="27" fillId="0" borderId="4" xfId="0" applyFont="1" applyBorder="1" applyAlignment="1">
      <alignment horizontal="center" vertical="center"/>
    </xf>
    <xf numFmtId="0" fontId="27" fillId="0" borderId="7" xfId="0" applyFont="1" applyBorder="1" applyAlignment="1">
      <alignment horizontal="center" vertical="center"/>
    </xf>
    <xf numFmtId="0" fontId="36" fillId="0" borderId="41" xfId="0" applyFont="1" applyBorder="1" applyAlignment="1">
      <alignment horizontal="center" vertical="center"/>
    </xf>
    <xf numFmtId="0" fontId="36" fillId="0" borderId="10" xfId="0" applyFont="1" applyBorder="1" applyAlignment="1">
      <alignment horizontal="center" vertical="center"/>
    </xf>
    <xf numFmtId="0" fontId="36" fillId="0" borderId="40" xfId="0" applyFont="1" applyBorder="1" applyAlignment="1">
      <alignment horizontal="center" vertical="center"/>
    </xf>
    <xf numFmtId="0" fontId="35" fillId="0" borderId="69" xfId="0" applyFont="1" applyBorder="1" applyAlignment="1">
      <alignment horizontal="center" vertical="center"/>
    </xf>
    <xf numFmtId="0" fontId="35" fillId="0" borderId="69"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69" xfId="0" applyFont="1" applyBorder="1" applyAlignment="1">
      <alignment horizontal="center" vertical="center"/>
    </xf>
    <xf numFmtId="0" fontId="27" fillId="0" borderId="59" xfId="0" applyFont="1" applyBorder="1" applyAlignment="1">
      <alignment horizontal="center" vertical="center"/>
    </xf>
    <xf numFmtId="0" fontId="27" fillId="0" borderId="33" xfId="0" applyFont="1" applyBorder="1" applyAlignment="1">
      <alignment horizontal="center" vertical="center"/>
    </xf>
    <xf numFmtId="0" fontId="27" fillId="0" borderId="34" xfId="0" applyFont="1" applyBorder="1" applyAlignment="1">
      <alignment horizontal="center" vertical="center"/>
    </xf>
    <xf numFmtId="0" fontId="35" fillId="0" borderId="71" xfId="0" applyFont="1" applyBorder="1" applyAlignment="1">
      <alignment horizontal="center" vertical="center"/>
    </xf>
    <xf numFmtId="0" fontId="35" fillId="0" borderId="72" xfId="0" applyFont="1" applyBorder="1" applyAlignment="1">
      <alignment horizontal="center" vertical="center"/>
    </xf>
    <xf numFmtId="0" fontId="35" fillId="0" borderId="25" xfId="0" applyFont="1" applyBorder="1" applyAlignment="1">
      <alignment horizontal="center" vertical="center"/>
    </xf>
    <xf numFmtId="0" fontId="10" fillId="0" borderId="0" xfId="0" applyFont="1" applyBorder="1" applyAlignment="1">
      <alignment horizontal="center" vertical="center"/>
    </xf>
    <xf numFmtId="0" fontId="10" fillId="0" borderId="0" xfId="0" quotePrefix="1" applyFont="1" applyBorder="1" applyAlignment="1">
      <alignment horizontal="center" vertical="center"/>
    </xf>
    <xf numFmtId="0" fontId="35" fillId="0" borderId="1" xfId="0" applyFont="1" applyBorder="1" applyAlignment="1">
      <alignment horizontal="center" vertical="center"/>
    </xf>
    <xf numFmtId="0" fontId="35" fillId="0" borderId="13" xfId="0" applyFont="1" applyBorder="1" applyAlignment="1">
      <alignment horizontal="center" vertical="center"/>
    </xf>
    <xf numFmtId="0" fontId="5" fillId="0" borderId="43" xfId="0" applyFont="1" applyBorder="1" applyAlignment="1">
      <alignment horizontal="center" vertical="center"/>
    </xf>
    <xf numFmtId="0" fontId="5" fillId="0" borderId="78" xfId="0" applyFont="1" applyBorder="1" applyAlignment="1">
      <alignment horizontal="center" vertical="center"/>
    </xf>
    <xf numFmtId="0" fontId="4" fillId="3" borderId="91" xfId="0" applyFont="1" applyFill="1" applyBorder="1" applyAlignment="1">
      <alignment horizontal="center" vertical="center"/>
    </xf>
    <xf numFmtId="0" fontId="4" fillId="3" borderId="9" xfId="0" applyFont="1" applyFill="1" applyBorder="1" applyAlignment="1">
      <alignment horizontal="center" vertical="center"/>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xf>
    <xf numFmtId="0" fontId="5" fillId="0" borderId="87"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0" borderId="81"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8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22" xfId="0" applyFont="1" applyBorder="1" applyAlignment="1">
      <alignment horizontal="center" vertical="center"/>
    </xf>
    <xf numFmtId="0" fontId="6" fillId="0" borderId="33" xfId="0" applyFont="1" applyBorder="1" applyAlignment="1">
      <alignment horizontal="center" vertical="center"/>
    </xf>
    <xf numFmtId="0" fontId="6" fillId="0" borderId="82" xfId="0" applyFont="1" applyBorder="1" applyAlignment="1">
      <alignment horizontal="center" vertical="center"/>
    </xf>
    <xf numFmtId="0" fontId="6" fillId="0" borderId="34" xfId="0" applyFont="1" applyBorder="1" applyAlignment="1">
      <alignment horizontal="center" vertical="center"/>
    </xf>
    <xf numFmtId="0" fontId="6" fillId="0" borderId="83" xfId="0" applyFont="1" applyBorder="1" applyAlignment="1">
      <alignment horizontal="center" vertical="center"/>
    </xf>
    <xf numFmtId="0" fontId="6" fillId="0" borderId="58" xfId="0" applyFont="1" applyBorder="1" applyAlignment="1">
      <alignment horizontal="center" vertical="center"/>
    </xf>
    <xf numFmtId="0" fontId="6" fillId="0" borderId="38" xfId="0" applyFont="1" applyBorder="1" applyAlignment="1">
      <alignment horizontal="center" vertical="center"/>
    </xf>
    <xf numFmtId="0" fontId="6" fillId="0" borderId="83" xfId="0" applyFont="1" applyBorder="1" applyAlignment="1">
      <alignment horizontal="left" vertical="center" shrinkToFit="1"/>
    </xf>
    <xf numFmtId="0" fontId="6" fillId="0" borderId="58" xfId="0" applyFont="1" applyBorder="1" applyAlignment="1">
      <alignment horizontal="left" vertical="center" shrinkToFit="1"/>
    </xf>
    <xf numFmtId="0" fontId="6" fillId="0" borderId="41" xfId="0" applyFont="1" applyBorder="1" applyAlignment="1">
      <alignment horizontal="center" vertical="center"/>
    </xf>
    <xf numFmtId="0" fontId="6" fillId="0" borderId="10"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left" vertical="center" shrinkToFit="1"/>
    </xf>
    <xf numFmtId="0" fontId="6" fillId="0" borderId="10" xfId="0" applyFont="1" applyBorder="1" applyAlignment="1">
      <alignment horizontal="left" vertical="center" shrinkToFit="1"/>
    </xf>
    <xf numFmtId="0" fontId="5" fillId="0" borderId="16" xfId="0" applyFont="1" applyBorder="1" applyAlignment="1">
      <alignment horizontal="center" vertical="center" wrapText="1"/>
    </xf>
    <xf numFmtId="0" fontId="5" fillId="0" borderId="0" xfId="0" applyFont="1" applyBorder="1" applyAlignment="1">
      <alignment horizontal="center" vertical="center" wrapText="1"/>
    </xf>
    <xf numFmtId="0" fontId="6" fillId="0" borderId="0" xfId="0" applyFont="1" applyBorder="1" applyAlignment="1">
      <alignment horizontal="left" vertical="center" wrapText="1"/>
    </xf>
    <xf numFmtId="0" fontId="5" fillId="0" borderId="50" xfId="0" applyFont="1" applyBorder="1" applyAlignment="1">
      <alignment horizontal="center" vertical="center"/>
    </xf>
    <xf numFmtId="0" fontId="5" fillId="0" borderId="0" xfId="0" applyFont="1" applyBorder="1" applyAlignment="1">
      <alignment horizontal="center" vertical="center" shrinkToFit="1"/>
    </xf>
    <xf numFmtId="0" fontId="5" fillId="0" borderId="50" xfId="0" applyFont="1" applyBorder="1" applyAlignment="1">
      <alignment horizontal="center" vertical="center" shrinkToFit="1"/>
    </xf>
    <xf numFmtId="0" fontId="5" fillId="3" borderId="43" xfId="0" applyNumberFormat="1" applyFont="1" applyFill="1" applyBorder="1" applyAlignment="1">
      <alignment horizontal="right" vertical="center" shrinkToFit="1"/>
    </xf>
    <xf numFmtId="0" fontId="5" fillId="3" borderId="78" xfId="0" applyNumberFormat="1" applyFont="1" applyFill="1" applyBorder="1" applyAlignment="1">
      <alignment horizontal="right" vertical="center" shrinkToFit="1"/>
    </xf>
    <xf numFmtId="0" fontId="5" fillId="3" borderId="43" xfId="0" applyFont="1" applyFill="1" applyBorder="1" applyAlignment="1">
      <alignment horizontal="right" vertical="center" shrinkToFit="1"/>
    </xf>
    <xf numFmtId="0" fontId="5" fillId="3" borderId="78" xfId="0" applyFont="1" applyFill="1" applyBorder="1" applyAlignment="1">
      <alignment horizontal="right" vertical="center" shrinkToFit="1"/>
    </xf>
    <xf numFmtId="0" fontId="5" fillId="0" borderId="17" xfId="0" applyFont="1" applyBorder="1" applyAlignment="1">
      <alignment horizontal="center" vertical="center"/>
    </xf>
    <xf numFmtId="0" fontId="6" fillId="0" borderId="27" xfId="0" applyFont="1" applyBorder="1" applyAlignment="1">
      <alignment horizontal="center" vertical="center"/>
    </xf>
    <xf numFmtId="0" fontId="6" fillId="0" borderId="6" xfId="0" applyFont="1" applyBorder="1" applyAlignment="1">
      <alignment horizontal="center" vertical="center"/>
    </xf>
    <xf numFmtId="0" fontId="6" fillId="0" borderId="51" xfId="0" applyFont="1" applyBorder="1" applyAlignment="1">
      <alignment horizontal="center" vertical="center"/>
    </xf>
    <xf numFmtId="0" fontId="6" fillId="0" borderId="6" xfId="0" applyFont="1" applyBorder="1" applyAlignment="1">
      <alignment horizontal="center" vertical="center" shrinkToFit="1"/>
    </xf>
    <xf numFmtId="0" fontId="6" fillId="0" borderId="51" xfId="0" applyFont="1" applyBorder="1" applyAlignment="1">
      <alignment horizontal="center" vertical="center" shrinkToFit="1"/>
    </xf>
    <xf numFmtId="0" fontId="5" fillId="0" borderId="43" xfId="0" applyNumberFormat="1" applyFont="1" applyFill="1" applyBorder="1" applyAlignment="1">
      <alignment horizontal="right" vertical="center" shrinkToFit="1"/>
    </xf>
    <xf numFmtId="0" fontId="5" fillId="0" borderId="78" xfId="0" applyNumberFormat="1" applyFont="1" applyFill="1" applyBorder="1" applyAlignment="1">
      <alignment horizontal="right" vertical="center" shrinkToFit="1"/>
    </xf>
    <xf numFmtId="0" fontId="6" fillId="0" borderId="4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10" xfId="0" applyFont="1" applyBorder="1" applyAlignment="1">
      <alignment horizontal="center" vertical="center" wrapText="1" shrinkToFit="1"/>
    </xf>
    <xf numFmtId="0" fontId="6" fillId="0" borderId="40" xfId="0" applyFont="1" applyBorder="1" applyAlignment="1">
      <alignment horizontal="center" vertical="center" wrapText="1" shrinkToFit="1"/>
    </xf>
    <xf numFmtId="0" fontId="6" fillId="0" borderId="10" xfId="0" applyFont="1" applyBorder="1" applyAlignment="1">
      <alignment horizontal="center" vertical="center" shrinkToFit="1"/>
    </xf>
    <xf numFmtId="0" fontId="6" fillId="0" borderId="40" xfId="0" applyFont="1" applyBorder="1" applyAlignment="1">
      <alignment horizontal="center" vertical="center" shrinkToFit="1"/>
    </xf>
    <xf numFmtId="0" fontId="5" fillId="0" borderId="43" xfId="0" applyFont="1" applyFill="1" applyBorder="1" applyAlignment="1">
      <alignment horizontal="right" vertical="center" shrinkToFit="1"/>
    </xf>
    <xf numFmtId="0" fontId="5" fillId="0" borderId="78" xfId="0" applyFont="1" applyFill="1" applyBorder="1" applyAlignment="1">
      <alignment horizontal="right" vertical="center" shrinkToFit="1"/>
    </xf>
    <xf numFmtId="0" fontId="38" fillId="0" borderId="10" xfId="2" applyFont="1" applyFill="1" applyBorder="1" applyAlignment="1">
      <alignment horizontal="distributed" vertical="center" wrapText="1"/>
    </xf>
    <xf numFmtId="180" fontId="38" fillId="0" borderId="1" xfId="2" applyNumberFormat="1" applyFont="1" applyFill="1" applyBorder="1" applyAlignment="1">
      <alignment horizontal="left" vertical="center" wrapText="1"/>
    </xf>
    <xf numFmtId="0" fontId="38" fillId="3" borderId="1" xfId="2" applyFont="1" applyFill="1" applyBorder="1" applyAlignment="1">
      <alignment horizontal="left" vertical="center" wrapText="1"/>
    </xf>
    <xf numFmtId="0" fontId="38" fillId="0" borderId="6" xfId="2" applyFont="1" applyFill="1" applyBorder="1" applyAlignment="1">
      <alignment horizontal="distributed" vertical="center" wrapText="1"/>
    </xf>
    <xf numFmtId="181" fontId="38" fillId="0" borderId="3" xfId="2" applyNumberFormat="1" applyFont="1" applyFill="1" applyBorder="1" applyAlignment="1">
      <alignment horizontal="center" vertical="center" wrapText="1"/>
    </xf>
    <xf numFmtId="181" fontId="38" fillId="0" borderId="4" xfId="2" applyNumberFormat="1" applyFont="1" applyFill="1" applyBorder="1" applyAlignment="1">
      <alignment horizontal="center" vertical="center" wrapText="1"/>
    </xf>
    <xf numFmtId="0" fontId="28" fillId="0" borderId="1" xfId="2" applyFont="1" applyFill="1" applyBorder="1" applyAlignment="1">
      <alignment horizontal="center" vertical="center"/>
    </xf>
    <xf numFmtId="0" fontId="28" fillId="0" borderId="14" xfId="2" applyFont="1" applyFill="1" applyBorder="1" applyAlignment="1">
      <alignment horizontal="center" vertical="center" wrapText="1"/>
    </xf>
    <xf numFmtId="0" fontId="28" fillId="0" borderId="6" xfId="2" applyFont="1" applyFill="1" applyBorder="1" applyAlignment="1">
      <alignment horizontal="center" vertical="center"/>
    </xf>
    <xf numFmtId="0" fontId="28" fillId="0" borderId="15" xfId="2" applyFont="1" applyFill="1" applyBorder="1" applyAlignment="1">
      <alignment horizontal="center" vertical="center"/>
    </xf>
    <xf numFmtId="0" fontId="28" fillId="0" borderId="5" xfId="2" applyFont="1" applyFill="1" applyBorder="1" applyAlignment="1">
      <alignment horizontal="center" vertical="center"/>
    </xf>
    <xf numFmtId="0" fontId="28" fillId="0" borderId="0" xfId="2" applyFont="1" applyFill="1" applyBorder="1" applyAlignment="1">
      <alignment horizontal="center" vertical="center"/>
    </xf>
    <xf numFmtId="0" fontId="28" fillId="0" borderId="2" xfId="2" applyFont="1" applyFill="1" applyBorder="1" applyAlignment="1">
      <alignment horizontal="center" vertical="center"/>
    </xf>
    <xf numFmtId="181" fontId="38" fillId="0" borderId="7" xfId="2" applyNumberFormat="1" applyFont="1" applyFill="1" applyBorder="1" applyAlignment="1">
      <alignment horizontal="center" vertical="center" wrapText="1"/>
    </xf>
    <xf numFmtId="181" fontId="38" fillId="0" borderId="8" xfId="2" applyNumberFormat="1" applyFont="1" applyFill="1" applyBorder="1" applyAlignment="1">
      <alignment horizontal="center" vertical="center" wrapText="1"/>
    </xf>
    <xf numFmtId="181" fontId="38" fillId="0" borderId="9" xfId="2" applyNumberFormat="1" applyFont="1" applyFill="1" applyBorder="1" applyAlignment="1">
      <alignment horizontal="center" vertical="center" wrapText="1"/>
    </xf>
    <xf numFmtId="181" fontId="38" fillId="0" borderId="1" xfId="2" applyNumberFormat="1" applyFont="1" applyFill="1" applyBorder="1" applyAlignment="1">
      <alignment horizontal="center" vertical="center" wrapText="1"/>
    </xf>
    <xf numFmtId="0" fontId="28" fillId="0" borderId="17" xfId="2" applyFont="1" applyFill="1" applyBorder="1" applyAlignment="1">
      <alignment horizontal="center" vertical="center"/>
    </xf>
    <xf numFmtId="0" fontId="28" fillId="0" borderId="4" xfId="2" applyFont="1" applyFill="1" applyBorder="1" applyAlignment="1">
      <alignment horizontal="center" vertical="center"/>
    </xf>
    <xf numFmtId="0" fontId="28" fillId="3" borderId="13" xfId="2" applyFont="1" applyFill="1" applyBorder="1" applyAlignment="1">
      <alignment horizontal="left" indent="1"/>
    </xf>
    <xf numFmtId="0" fontId="28" fillId="3" borderId="10" xfId="2" applyFont="1" applyFill="1" applyBorder="1" applyAlignment="1">
      <alignment horizontal="left" indent="1"/>
    </xf>
    <xf numFmtId="0" fontId="28" fillId="3" borderId="18" xfId="2" applyFont="1" applyFill="1" applyBorder="1" applyAlignment="1">
      <alignment horizontal="left" indent="1"/>
    </xf>
    <xf numFmtId="181" fontId="38" fillId="0" borderId="17" xfId="2" applyNumberFormat="1" applyFont="1" applyFill="1" applyBorder="1" applyAlignment="1">
      <alignment horizontal="center" vertical="center" wrapText="1"/>
    </xf>
    <xf numFmtId="0" fontId="38" fillId="0" borderId="8" xfId="2" applyFont="1" applyFill="1" applyBorder="1" applyAlignment="1">
      <alignment horizontal="distributed" vertical="center" wrapText="1"/>
    </xf>
    <xf numFmtId="0" fontId="28" fillId="0" borderId="13" xfId="2" applyFont="1" applyFill="1" applyBorder="1" applyAlignment="1">
      <alignment horizontal="left" vertical="center"/>
    </xf>
    <xf numFmtId="0" fontId="28" fillId="0" borderId="10" xfId="2" applyFont="1" applyFill="1" applyBorder="1" applyAlignment="1">
      <alignment horizontal="left" vertical="center"/>
    </xf>
    <xf numFmtId="0" fontId="28" fillId="0" borderId="13" xfId="2" applyFont="1" applyFill="1" applyBorder="1" applyAlignment="1">
      <alignment horizontal="center"/>
    </xf>
    <xf numFmtId="0" fontId="28" fillId="0" borderId="10" xfId="2" applyFont="1" applyFill="1" applyBorder="1" applyAlignment="1">
      <alignment horizontal="center"/>
    </xf>
    <xf numFmtId="0" fontId="28" fillId="0" borderId="18" xfId="2" applyFont="1" applyFill="1" applyBorder="1" applyAlignment="1">
      <alignment horizontal="center"/>
    </xf>
    <xf numFmtId="0" fontId="28" fillId="0" borderId="13" xfId="2" applyFont="1" applyFill="1" applyBorder="1" applyAlignment="1">
      <alignment horizontal="center" vertical="center"/>
    </xf>
    <xf numFmtId="0" fontId="28" fillId="0" borderId="10" xfId="2" applyFont="1" applyFill="1" applyBorder="1" applyAlignment="1">
      <alignment horizontal="center" vertical="center"/>
    </xf>
    <xf numFmtId="0" fontId="28" fillId="0" borderId="18" xfId="2" applyFont="1" applyFill="1" applyBorder="1" applyAlignment="1">
      <alignment horizontal="center" vertical="center"/>
    </xf>
    <xf numFmtId="0" fontId="28" fillId="0" borderId="13" xfId="2" applyFont="1" applyFill="1" applyBorder="1" applyAlignment="1">
      <alignment horizontal="center" vertical="center" wrapText="1"/>
    </xf>
    <xf numFmtId="0" fontId="28" fillId="0" borderId="6" xfId="2" applyFont="1" applyFill="1" applyBorder="1" applyAlignment="1">
      <alignment horizontal="center" vertical="center" wrapText="1"/>
    </xf>
    <xf numFmtId="0" fontId="28" fillId="0" borderId="15" xfId="2" applyFont="1" applyFill="1" applyBorder="1" applyAlignment="1">
      <alignment horizontal="center" vertical="center" wrapText="1"/>
    </xf>
    <xf numFmtId="0" fontId="4" fillId="0" borderId="6" xfId="2" applyFont="1" applyBorder="1" applyAlignment="1">
      <alignment horizontal="center" vertical="center"/>
    </xf>
    <xf numFmtId="0" fontId="4" fillId="0" borderId="0" xfId="2" applyFont="1" applyBorder="1" applyAlignment="1">
      <alignment horizontal="center" vertical="center"/>
    </xf>
    <xf numFmtId="0" fontId="27" fillId="3" borderId="10" xfId="2" applyFont="1" applyFill="1" applyBorder="1" applyAlignment="1">
      <alignment horizontal="left" vertical="center"/>
    </xf>
    <xf numFmtId="0" fontId="43" fillId="0" borderId="14" xfId="2" applyFont="1" applyFill="1" applyBorder="1" applyAlignment="1">
      <alignment horizontal="center" vertical="center" textRotation="255" wrapText="1"/>
    </xf>
    <xf numFmtId="0" fontId="43" fillId="0" borderId="15" xfId="2" applyFont="1" applyFill="1" applyBorder="1" applyAlignment="1">
      <alignment horizontal="center" vertical="center" textRotation="255" wrapText="1"/>
    </xf>
    <xf numFmtId="0" fontId="43" fillId="0" borderId="5" xfId="2" applyFont="1" applyFill="1" applyBorder="1" applyAlignment="1">
      <alignment horizontal="center" vertical="center" textRotation="255" wrapText="1"/>
    </xf>
    <xf numFmtId="0" fontId="43" fillId="0" borderId="2" xfId="2" applyFont="1" applyFill="1" applyBorder="1" applyAlignment="1">
      <alignment horizontal="center" vertical="center" textRotation="255" wrapText="1"/>
    </xf>
    <xf numFmtId="0" fontId="43" fillId="0" borderId="7" xfId="2" applyFont="1" applyFill="1" applyBorder="1" applyAlignment="1">
      <alignment horizontal="center" vertical="center" textRotation="255" wrapText="1"/>
    </xf>
    <xf numFmtId="0" fontId="43" fillId="0" borderId="9" xfId="2" applyFont="1" applyFill="1" applyBorder="1" applyAlignment="1">
      <alignment horizontal="center" vertical="center" textRotation="255" wrapText="1"/>
    </xf>
    <xf numFmtId="0" fontId="38" fillId="0" borderId="13" xfId="2" applyFont="1" applyFill="1" applyBorder="1" applyAlignment="1">
      <alignment horizontal="center" vertical="center" wrapText="1"/>
    </xf>
    <xf numFmtId="0" fontId="38" fillId="0" borderId="10" xfId="2" applyFont="1" applyFill="1" applyBorder="1" applyAlignment="1">
      <alignment horizontal="center" vertical="center" wrapText="1"/>
    </xf>
    <xf numFmtId="0" fontId="38" fillId="0" borderId="18" xfId="2" applyFont="1" applyFill="1" applyBorder="1" applyAlignment="1">
      <alignment horizontal="center" vertical="center" wrapText="1"/>
    </xf>
    <xf numFmtId="0" fontId="4" fillId="0" borderId="7" xfId="2" applyFont="1" applyFill="1" applyBorder="1" applyAlignment="1">
      <alignment horizontal="center" vertical="center" wrapText="1"/>
    </xf>
    <xf numFmtId="0" fontId="4" fillId="0" borderId="118" xfId="2" applyFont="1" applyFill="1" applyBorder="1" applyAlignment="1">
      <alignment horizontal="center" vertical="center" wrapText="1"/>
    </xf>
    <xf numFmtId="184" fontId="28" fillId="0" borderId="11" xfId="2" applyNumberFormat="1" applyFont="1" applyFill="1" applyBorder="1" applyAlignment="1">
      <alignment horizontal="center" vertical="center" wrapText="1" shrinkToFit="1"/>
    </xf>
    <xf numFmtId="184" fontId="28" fillId="0" borderId="10" xfId="2" applyNumberFormat="1" applyFont="1" applyFill="1" applyBorder="1" applyAlignment="1">
      <alignment horizontal="center" vertical="center" wrapText="1" shrinkToFit="1"/>
    </xf>
    <xf numFmtId="0" fontId="5" fillId="0" borderId="53" xfId="0" applyFont="1" applyBorder="1" applyAlignment="1">
      <alignment horizontal="center" vertical="center" wrapText="1"/>
    </xf>
    <xf numFmtId="0" fontId="5" fillId="0" borderId="3" xfId="0" applyFont="1" applyBorder="1" applyAlignment="1">
      <alignment horizontal="center" vertical="center"/>
    </xf>
    <xf numFmtId="0" fontId="4" fillId="0" borderId="1" xfId="0" applyFont="1" applyFill="1" applyBorder="1" applyAlignment="1">
      <alignment horizontal="left" vertical="center"/>
    </xf>
    <xf numFmtId="0" fontId="4" fillId="3" borderId="1" xfId="0" applyFont="1" applyFill="1" applyBorder="1" applyAlignment="1">
      <alignment horizontal="left" vertical="center"/>
    </xf>
    <xf numFmtId="0" fontId="64" fillId="0" borderId="6" xfId="0" applyFont="1" applyBorder="1" applyAlignment="1">
      <alignment horizontal="center" vertical="center"/>
    </xf>
    <xf numFmtId="0" fontId="4" fillId="0" borderId="36" xfId="0" applyFont="1" applyBorder="1" applyAlignment="1">
      <alignment horizontal="center" vertical="center" wrapText="1"/>
    </xf>
    <xf numFmtId="0" fontId="4" fillId="0" borderId="50" xfId="0" applyFont="1" applyBorder="1" applyAlignment="1">
      <alignment horizontal="center" vertical="center"/>
    </xf>
    <xf numFmtId="0" fontId="5" fillId="0" borderId="72" xfId="0" applyFont="1" applyBorder="1" applyAlignment="1">
      <alignment horizontal="center" vertical="center"/>
    </xf>
    <xf numFmtId="0" fontId="17" fillId="0" borderId="43" xfId="0" applyFont="1" applyBorder="1" applyAlignment="1">
      <alignment horizontal="center" vertical="top" textRotation="255" shrinkToFit="1"/>
    </xf>
    <xf numFmtId="0" fontId="17" fillId="0" borderId="79" xfId="0" applyFont="1" applyBorder="1" applyAlignment="1">
      <alignment horizontal="center" vertical="top" textRotation="255" shrinkToFit="1"/>
    </xf>
    <xf numFmtId="0" fontId="17" fillId="0" borderId="79" xfId="0" applyFont="1" applyBorder="1" applyAlignment="1">
      <alignment horizontal="center" vertical="center" textRotation="255" wrapText="1"/>
    </xf>
    <xf numFmtId="0" fontId="17" fillId="0" borderId="78" xfId="0" applyFont="1" applyBorder="1" applyAlignment="1">
      <alignment horizontal="center" vertical="center" textRotation="255" wrapText="1"/>
    </xf>
    <xf numFmtId="0" fontId="0" fillId="0" borderId="3" xfId="0" applyFont="1" applyBorder="1" applyAlignment="1">
      <alignment horizontal="center" vertical="center" wrapText="1"/>
    </xf>
    <xf numFmtId="0" fontId="5" fillId="0" borderId="53" xfId="0" applyFont="1" applyBorder="1" applyAlignment="1">
      <alignment horizontal="center" vertical="center" wrapText="1" shrinkToFit="1"/>
    </xf>
    <xf numFmtId="0" fontId="0" fillId="0" borderId="3" xfId="0" applyFont="1" applyBorder="1" applyAlignment="1">
      <alignment horizontal="center" vertical="center" wrapText="1" shrinkToFit="1"/>
    </xf>
    <xf numFmtId="0" fontId="5" fillId="0" borderId="32" xfId="0" applyFont="1" applyBorder="1" applyAlignment="1">
      <alignment horizontal="center" vertical="center" wrapText="1"/>
    </xf>
    <xf numFmtId="0" fontId="0" fillId="0" borderId="5" xfId="0" applyFont="1" applyBorder="1" applyAlignment="1">
      <alignment horizontal="center" vertical="center" wrapText="1"/>
    </xf>
    <xf numFmtId="0" fontId="5" fillId="0" borderId="3" xfId="0" applyFont="1" applyBorder="1" applyAlignment="1">
      <alignment horizontal="center" vertical="center" wrapText="1" shrinkToFi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0" fontId="35" fillId="0" borderId="32" xfId="0" applyFont="1" applyBorder="1" applyAlignment="1">
      <alignment horizontal="center" vertical="center" wrapText="1" shrinkToFit="1"/>
    </xf>
    <xf numFmtId="0" fontId="35" fillId="0" borderId="24" xfId="0" applyFont="1" applyBorder="1" applyAlignment="1">
      <alignment horizontal="center" vertical="center" wrapText="1" shrinkToFit="1"/>
    </xf>
    <xf numFmtId="0" fontId="35" fillId="0" borderId="7" xfId="0" applyFont="1" applyBorder="1" applyAlignment="1">
      <alignment horizontal="center" vertical="center" wrapText="1" shrinkToFit="1"/>
    </xf>
    <xf numFmtId="0" fontId="35" fillId="0" borderId="9" xfId="0" applyFont="1" applyBorder="1" applyAlignment="1">
      <alignment horizontal="center" vertical="center" wrapText="1" shrinkToFit="1"/>
    </xf>
    <xf numFmtId="0" fontId="5" fillId="0" borderId="32" xfId="0" applyFont="1" applyBorder="1" applyAlignment="1">
      <alignment horizontal="center" vertical="center" wrapText="1" shrinkToFit="1"/>
    </xf>
    <xf numFmtId="0" fontId="5" fillId="0" borderId="24" xfId="0" applyFont="1" applyBorder="1" applyAlignment="1">
      <alignment horizontal="center" vertical="center" wrapText="1" shrinkToFit="1"/>
    </xf>
    <xf numFmtId="0" fontId="5" fillId="0" borderId="5"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6" fillId="0" borderId="14" xfId="0" applyFont="1" applyBorder="1" applyAlignment="1">
      <alignment horizontal="center" vertical="center" wrapText="1"/>
    </xf>
    <xf numFmtId="0" fontId="17" fillId="0" borderId="7" xfId="0" applyFont="1" applyBorder="1" applyAlignment="1" applyProtection="1">
      <alignment horizontal="center" vertical="center" shrinkToFit="1"/>
      <protection locked="0"/>
    </xf>
    <xf numFmtId="0" fontId="17" fillId="0" borderId="8"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7" fillId="0" borderId="10"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textRotation="255" wrapText="1"/>
      <protection locked="0"/>
    </xf>
    <xf numFmtId="0" fontId="32" fillId="0" borderId="6"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wrapText="1"/>
      <protection locked="0"/>
    </xf>
    <xf numFmtId="0" fontId="32" fillId="0" borderId="0"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protection locked="0"/>
    </xf>
    <xf numFmtId="0" fontId="32" fillId="0" borderId="7" xfId="0" applyFont="1" applyBorder="1" applyAlignment="1" applyProtection="1">
      <alignment horizontal="center" vertical="center" textRotation="255"/>
      <protection locked="0"/>
    </xf>
    <xf numFmtId="0" fontId="32" fillId="0" borderId="8" xfId="0" applyFont="1" applyBorder="1" applyAlignment="1" applyProtection="1">
      <alignment horizontal="center" vertical="center" textRotation="255"/>
      <protection locked="0"/>
    </xf>
    <xf numFmtId="0" fontId="18" fillId="0" borderId="0" xfId="0" applyFont="1" applyAlignment="1" applyProtection="1">
      <alignment horizontal="center" vertical="center"/>
      <protection locked="0"/>
    </xf>
    <xf numFmtId="0" fontId="6" fillId="3" borderId="98" xfId="0" applyFont="1" applyFill="1" applyBorder="1" applyAlignment="1" applyProtection="1">
      <alignment horizontal="center" vertical="center" shrinkToFit="1"/>
      <protection locked="0"/>
    </xf>
    <xf numFmtId="0" fontId="6" fillId="3" borderId="96" xfId="0" applyFont="1" applyFill="1" applyBorder="1" applyAlignment="1" applyProtection="1">
      <alignment horizontal="center" vertical="center" shrinkToFit="1"/>
      <protection locked="0"/>
    </xf>
    <xf numFmtId="0" fontId="17" fillId="0" borderId="110" xfId="0" applyFont="1" applyBorder="1" applyAlignment="1" applyProtection="1">
      <alignment horizontal="center" vertical="top" textRotation="255" shrinkToFit="1"/>
      <protection locked="0"/>
    </xf>
    <xf numFmtId="0" fontId="17" fillId="0" borderId="4" xfId="0" applyFont="1" applyBorder="1" applyAlignment="1" applyProtection="1">
      <alignment horizontal="center" vertical="top" textRotation="255" shrinkToFit="1"/>
      <protection locked="0"/>
    </xf>
    <xf numFmtId="0" fontId="17" fillId="0" borderId="1" xfId="0" applyFont="1" applyBorder="1" applyAlignment="1" applyProtection="1">
      <alignment horizontal="center" vertical="top" textRotation="255" shrinkToFit="1"/>
      <protection locked="0"/>
    </xf>
    <xf numFmtId="0" fontId="17" fillId="0" borderId="98" xfId="0" applyFont="1" applyBorder="1" applyAlignment="1" applyProtection="1">
      <alignment horizontal="center" vertical="top" textRotation="255" shrinkToFit="1"/>
      <protection locked="0"/>
    </xf>
    <xf numFmtId="0" fontId="6" fillId="3" borderId="1"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0" fillId="0" borderId="14" xfId="0" applyFont="1" applyBorder="1" applyAlignment="1" applyProtection="1">
      <alignment horizontal="center" vertical="center" wrapText="1"/>
      <protection locked="0"/>
    </xf>
    <xf numFmtId="0" fontId="0" fillId="0" borderId="6"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94"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22" fillId="3" borderId="13" xfId="0" applyFont="1" applyFill="1" applyBorder="1" applyAlignment="1" applyProtection="1">
      <alignment horizontal="center" vertical="center"/>
      <protection locked="0"/>
    </xf>
    <xf numFmtId="0" fontId="22" fillId="3" borderId="10" xfId="0" applyFont="1" applyFill="1" applyBorder="1" applyAlignment="1" applyProtection="1">
      <alignment horizontal="center" vertical="center"/>
      <protection locked="0"/>
    </xf>
    <xf numFmtId="0" fontId="22" fillId="3" borderId="18"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6" fillId="3" borderId="19" xfId="0" applyFont="1" applyFill="1" applyBorder="1" applyAlignment="1" applyProtection="1">
      <alignment horizontal="center" vertical="center" shrinkToFit="1"/>
      <protection locked="0"/>
    </xf>
    <xf numFmtId="0" fontId="6" fillId="3" borderId="61" xfId="0" applyFont="1" applyFill="1" applyBorder="1" applyAlignment="1" applyProtection="1">
      <alignment horizontal="center" vertical="center" shrinkToFit="1"/>
      <protection locked="0"/>
    </xf>
    <xf numFmtId="0" fontId="4" fillId="0" borderId="1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6" xfId="0" applyFont="1" applyBorder="1" applyAlignment="1" applyProtection="1">
      <alignment horizontal="center" vertical="center" shrinkToFit="1"/>
      <protection locked="0"/>
    </xf>
    <xf numFmtId="0" fontId="4" fillId="0" borderId="97" xfId="0" applyFont="1" applyBorder="1" applyAlignment="1" applyProtection="1">
      <alignment horizontal="center" vertical="center"/>
      <protection locked="0"/>
    </xf>
    <xf numFmtId="0" fontId="4" fillId="0" borderId="94" xfId="0" applyFont="1" applyBorder="1" applyAlignment="1" applyProtection="1">
      <alignment horizontal="center" vertical="center"/>
      <protection locked="0"/>
    </xf>
    <xf numFmtId="0" fontId="4" fillId="0" borderId="95" xfId="0" applyFont="1" applyBorder="1" applyAlignment="1" applyProtection="1">
      <alignment horizontal="center" vertical="center"/>
      <protection locked="0"/>
    </xf>
    <xf numFmtId="0" fontId="6" fillId="3" borderId="17" xfId="0" applyFont="1" applyFill="1" applyBorder="1" applyAlignment="1" applyProtection="1">
      <alignment horizontal="center" vertical="center" shrinkToFit="1"/>
      <protection locked="0"/>
    </xf>
    <xf numFmtId="0" fontId="6" fillId="3" borderId="14" xfId="0" applyFont="1" applyFill="1" applyBorder="1" applyAlignment="1" applyProtection="1">
      <alignment horizontal="center" vertical="center" shrinkToFit="1"/>
      <protection locked="0"/>
    </xf>
    <xf numFmtId="0" fontId="8" fillId="3" borderId="0" xfId="0" applyFont="1" applyFill="1" applyAlignment="1" applyProtection="1">
      <alignment horizontal="center" vertical="center"/>
      <protection locked="0"/>
    </xf>
    <xf numFmtId="0" fontId="8" fillId="0" borderId="0" xfId="0" applyFont="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180" fontId="8" fillId="0" borderId="0" xfId="0" applyNumberFormat="1" applyFont="1" applyFill="1" applyAlignment="1" applyProtection="1">
      <alignment horizontal="center" vertical="center"/>
      <protection locked="0"/>
    </xf>
    <xf numFmtId="0" fontId="8" fillId="0" borderId="0" xfId="0" applyFont="1" applyFill="1" applyAlignment="1" applyProtection="1">
      <alignment horizontal="center" vertical="center"/>
      <protection locked="0"/>
    </xf>
    <xf numFmtId="0" fontId="17" fillId="0" borderId="103" xfId="0" applyFont="1" applyBorder="1" applyAlignment="1" applyProtection="1">
      <alignment horizontal="center" vertical="top" textRotation="255" shrinkToFit="1"/>
      <protection locked="0"/>
    </xf>
    <xf numFmtId="0" fontId="17" fillId="0" borderId="120" xfId="0" applyFont="1" applyBorder="1" applyAlignment="1" applyProtection="1">
      <alignment horizontal="center" vertical="top" textRotation="255" shrinkToFit="1"/>
      <protection locked="0"/>
    </xf>
    <xf numFmtId="0" fontId="17" fillId="0" borderId="5" xfId="0" applyFont="1" applyBorder="1" applyAlignment="1" applyProtection="1">
      <alignment horizontal="center" vertical="top" textRotation="255" shrinkToFit="1"/>
      <protection locked="0"/>
    </xf>
    <xf numFmtId="0" fontId="17" fillId="0" borderId="2" xfId="0" applyFont="1" applyBorder="1" applyAlignment="1" applyProtection="1">
      <alignment horizontal="center" vertical="top" textRotation="255" shrinkToFit="1"/>
      <protection locked="0"/>
    </xf>
    <xf numFmtId="0" fontId="17" fillId="0" borderId="97" xfId="0" applyFont="1" applyBorder="1" applyAlignment="1" applyProtection="1">
      <alignment horizontal="center" vertical="top" textRotation="255" shrinkToFit="1"/>
      <protection locked="0"/>
    </xf>
    <xf numFmtId="0" fontId="17" fillId="0" borderId="95" xfId="0" applyFont="1" applyBorder="1" applyAlignment="1" applyProtection="1">
      <alignment horizontal="center" vertical="top" textRotation="255" shrinkToFit="1"/>
      <protection locked="0"/>
    </xf>
    <xf numFmtId="0" fontId="6" fillId="3" borderId="13"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center" vertical="center" shrinkToFit="1"/>
      <protection locked="0"/>
    </xf>
    <xf numFmtId="0" fontId="6" fillId="3" borderId="18" xfId="0" applyFont="1" applyFill="1" applyBorder="1" applyAlignment="1" applyProtection="1">
      <alignment horizontal="center" vertical="center" shrinkToFit="1"/>
      <protection locked="0"/>
    </xf>
    <xf numFmtId="0" fontId="47" fillId="0" borderId="1" xfId="3" applyFont="1" applyFill="1" applyBorder="1" applyAlignment="1">
      <alignment horizontal="center" vertical="center"/>
    </xf>
    <xf numFmtId="0" fontId="47" fillId="9" borderId="1" xfId="3" applyFont="1" applyFill="1" applyBorder="1" applyAlignment="1">
      <alignment horizontal="center" vertical="center"/>
    </xf>
    <xf numFmtId="0" fontId="49" fillId="7" borderId="1" xfId="3" applyFont="1" applyFill="1" applyBorder="1" applyAlignment="1">
      <alignment horizontal="left" vertical="center"/>
    </xf>
    <xf numFmtId="0" fontId="48" fillId="7" borderId="1" xfId="3" applyFont="1" applyFill="1" applyBorder="1" applyAlignment="1">
      <alignment horizontal="left" vertical="center"/>
    </xf>
    <xf numFmtId="0" fontId="49" fillId="7" borderId="1" xfId="3" applyFont="1" applyFill="1" applyBorder="1" applyAlignment="1">
      <alignment horizontal="left" vertical="center" wrapText="1"/>
    </xf>
    <xf numFmtId="0" fontId="47" fillId="3" borderId="1" xfId="3" applyFont="1" applyFill="1" applyBorder="1" applyAlignment="1">
      <alignment horizontal="center" vertical="center" wrapText="1"/>
    </xf>
    <xf numFmtId="0" fontId="47" fillId="0" borderId="1" xfId="3" applyFont="1" applyBorder="1" applyAlignment="1">
      <alignment horizontal="left" vertical="center" wrapText="1"/>
    </xf>
    <xf numFmtId="0" fontId="47" fillId="0" borderId="1" xfId="3" applyFont="1" applyBorder="1" applyAlignment="1">
      <alignment horizontal="left" vertical="center" wrapText="1"/>
    </xf>
    <xf numFmtId="0" fontId="47" fillId="0" borderId="1" xfId="3" applyFont="1" applyBorder="1" applyAlignment="1">
      <alignment horizontal="left" vertical="center"/>
    </xf>
    <xf numFmtId="0" fontId="47" fillId="0" borderId="1" xfId="3" applyFont="1" applyBorder="1">
      <alignment vertical="center"/>
    </xf>
    <xf numFmtId="0" fontId="47" fillId="0" borderId="1" xfId="3" applyFont="1" applyBorder="1" applyAlignment="1">
      <alignment vertical="center" wrapText="1"/>
    </xf>
    <xf numFmtId="0" fontId="47" fillId="0" borderId="1" xfId="3" applyFont="1" applyBorder="1" applyAlignment="1">
      <alignment horizontal="center" vertical="center" wrapText="1"/>
    </xf>
    <xf numFmtId="0" fontId="47" fillId="0" borderId="1" xfId="3" applyFont="1" applyBorder="1" applyAlignment="1">
      <alignment horizontal="center" vertical="center" wrapText="1"/>
    </xf>
    <xf numFmtId="0" fontId="47" fillId="0" borderId="1" xfId="3" applyFont="1" applyFill="1" applyBorder="1" applyAlignment="1">
      <alignment horizontal="left" vertical="center" wrapText="1"/>
    </xf>
    <xf numFmtId="0" fontId="47" fillId="3" borderId="1" xfId="3" applyFont="1" applyFill="1" applyBorder="1" applyAlignment="1">
      <alignment horizontal="left" vertical="center" indent="1" shrinkToFit="1"/>
    </xf>
    <xf numFmtId="0" fontId="47" fillId="0" borderId="1" xfId="3" applyFont="1" applyFill="1" applyBorder="1" applyAlignment="1">
      <alignment horizontal="center" vertical="center" wrapText="1"/>
    </xf>
    <xf numFmtId="0" fontId="47" fillId="3" borderId="1" xfId="3" applyFont="1" applyFill="1" applyBorder="1" applyAlignment="1">
      <alignment horizontal="left" vertical="center" wrapText="1"/>
    </xf>
    <xf numFmtId="0" fontId="50" fillId="0" borderId="1" xfId="3" applyFont="1" applyBorder="1" applyAlignment="1">
      <alignment horizontal="left" vertical="center" wrapText="1"/>
    </xf>
    <xf numFmtId="0" fontId="54" fillId="0" borderId="1" xfId="3" applyFont="1" applyFill="1" applyBorder="1" applyAlignment="1">
      <alignment horizontal="left" vertical="center" wrapText="1"/>
    </xf>
    <xf numFmtId="0" fontId="51" fillId="0" borderId="1" xfId="3" applyFont="1" applyFill="1" applyBorder="1" applyAlignment="1">
      <alignment horizontal="left" vertical="center" wrapText="1"/>
    </xf>
    <xf numFmtId="0" fontId="47" fillId="0" borderId="1" xfId="3" applyFont="1" applyFill="1" applyBorder="1" applyAlignment="1">
      <alignment horizontal="left" vertical="center"/>
    </xf>
    <xf numFmtId="0" fontId="47" fillId="0" borderId="1" xfId="3" applyFont="1" applyFill="1" applyBorder="1" applyAlignment="1">
      <alignment vertical="center" wrapText="1"/>
    </xf>
    <xf numFmtId="0" fontId="50" fillId="0" borderId="1" xfId="3" applyFont="1" applyFill="1" applyBorder="1" applyAlignment="1">
      <alignment horizontal="left" vertical="center" wrapText="1"/>
    </xf>
    <xf numFmtId="0" fontId="47" fillId="3" borderId="1" xfId="3" applyFont="1" applyFill="1" applyBorder="1" applyAlignment="1">
      <alignment horizontal="center" vertical="center"/>
    </xf>
    <xf numFmtId="0" fontId="50" fillId="0" borderId="1" xfId="3" applyFont="1" applyFill="1" applyBorder="1" applyAlignment="1">
      <alignment horizontal="center" vertical="center" wrapText="1"/>
    </xf>
    <xf numFmtId="0" fontId="47" fillId="0" borderId="1" xfId="3" applyFont="1" applyBorder="1" applyAlignment="1">
      <alignment horizontal="left" vertical="top" wrapText="1"/>
    </xf>
    <xf numFmtId="0" fontId="47" fillId="0" borderId="1" xfId="3" applyFont="1" applyFill="1" applyBorder="1" applyAlignment="1">
      <alignment horizontal="left" vertical="center" wrapText="1"/>
    </xf>
    <xf numFmtId="0" fontId="60" fillId="0" borderId="1" xfId="3" applyFont="1" applyBorder="1" applyAlignment="1">
      <alignment horizontal="left" vertical="center" wrapText="1"/>
    </xf>
    <xf numFmtId="0" fontId="47" fillId="0" borderId="1" xfId="3" applyFont="1" applyFill="1" applyBorder="1" applyAlignment="1">
      <alignment horizontal="center" vertical="center" wrapText="1"/>
    </xf>
    <xf numFmtId="0" fontId="51" fillId="0" borderId="1" xfId="3" applyFont="1" applyFill="1" applyBorder="1" applyAlignment="1">
      <alignment horizontal="left" vertical="top" wrapText="1"/>
    </xf>
    <xf numFmtId="0" fontId="47" fillId="0" borderId="1" xfId="3" applyFont="1" applyFill="1" applyBorder="1">
      <alignment vertical="center"/>
    </xf>
    <xf numFmtId="0" fontId="47" fillId="0" borderId="1" xfId="3" applyFont="1" applyBorder="1" applyAlignment="1">
      <alignment horizontal="left" vertical="top" wrapText="1"/>
    </xf>
    <xf numFmtId="0" fontId="47" fillId="3" borderId="1" xfId="3" applyFont="1" applyFill="1" applyBorder="1" applyAlignment="1">
      <alignment horizontal="center" vertical="center" shrinkToFit="1"/>
    </xf>
    <xf numFmtId="0" fontId="59" fillId="7" borderId="1" xfId="3" applyFont="1" applyFill="1" applyBorder="1" applyAlignment="1">
      <alignment horizontal="left" vertical="center"/>
    </xf>
    <xf numFmtId="0" fontId="47" fillId="7" borderId="1" xfId="3" applyFont="1" applyFill="1" applyBorder="1" applyAlignment="1">
      <alignment horizontal="left" vertical="center" wrapText="1"/>
    </xf>
    <xf numFmtId="0" fontId="47" fillId="7" borderId="1" xfId="3" applyFont="1" applyFill="1" applyBorder="1">
      <alignment vertical="center"/>
    </xf>
    <xf numFmtId="0" fontId="47" fillId="7" borderId="1" xfId="3" applyFont="1" applyFill="1" applyBorder="1" applyAlignment="1">
      <alignment vertical="center" wrapText="1"/>
    </xf>
  </cellXfs>
  <cellStyles count="4">
    <cellStyle name="桁区切り" xfId="1" builtinId="6"/>
    <cellStyle name="標準" xfId="0" builtinId="0"/>
    <cellStyle name="標準 2" xfId="2"/>
    <cellStyle name="標準 3" xfId="3"/>
  </cellStyles>
  <dxfs count="24">
    <dxf>
      <fill>
        <patternFill>
          <bgColor theme="0" tint="-0.34998626667073579"/>
        </patternFill>
      </fill>
    </dxf>
    <dxf>
      <fill>
        <patternFill>
          <bgColor theme="0" tint="-0.34998626667073579"/>
        </patternFill>
      </fill>
    </dxf>
    <dxf>
      <fill>
        <patternFill>
          <bgColor rgb="FF00B0F0"/>
        </patternFill>
      </fill>
    </dxf>
    <dxf>
      <fill>
        <patternFill>
          <bgColor theme="0" tint="-0.34998626667073579"/>
        </patternFill>
      </fill>
    </dxf>
    <dxf>
      <fill>
        <patternFill>
          <bgColor rgb="FF00B0F0"/>
        </patternFill>
      </fill>
    </dxf>
    <dxf>
      <fill>
        <patternFill>
          <bgColor rgb="FF00B0F0"/>
        </patternFill>
      </fill>
    </dxf>
    <dxf>
      <fill>
        <patternFill>
          <bgColor theme="0" tint="-0.34998626667073579"/>
        </patternFill>
      </fill>
    </dxf>
    <dxf>
      <fill>
        <patternFill>
          <bgColor theme="0" tint="-0.34998626667073579"/>
        </patternFill>
      </fill>
    </dxf>
    <dxf>
      <fill>
        <patternFill>
          <bgColor rgb="FF00B0F0"/>
        </patternFill>
      </fill>
    </dxf>
    <dxf>
      <fill>
        <patternFill>
          <bgColor rgb="FF00B0F0"/>
        </patternFill>
      </fill>
    </dxf>
    <dxf>
      <fill>
        <patternFill>
          <bgColor theme="0" tint="-0.34998626667073579"/>
        </patternFill>
      </fill>
    </dxf>
    <dxf>
      <fill>
        <patternFill>
          <bgColor rgb="FF00B0F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9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calcChain" Target="calcChain.xml"/></Relationships>
</file>

<file path=xl/ctrlProps/ctrlProp1.xml><?xml version="1.0" encoding="utf-8"?>
<formControlPr xmlns="http://schemas.microsoft.com/office/spreadsheetml/2009/9/main" objectType="CheckBox" fmlaLink="$D$37" lockText="1" noThreeD="1"/>
</file>

<file path=xl/ctrlProps/ctrlProp2.xml><?xml version="1.0" encoding="utf-8"?>
<formControlPr xmlns="http://schemas.microsoft.com/office/spreadsheetml/2009/9/main" objectType="CheckBox" fmlaLink="M$37" lockText="1" noThreeD="1"/>
</file>

<file path=xl/drawings/_rels/drawing9.xml.rels><?xml version="1.0" encoding="UTF-8" standalone="yes"?>
<Relationships xmlns="http://schemas.openxmlformats.org/package/2006/relationships"><Relationship Id="rId3" Type="http://purl.oclc.org/ooxml/officeDocument/relationships/image" Target="../media/image3.emf"/><Relationship Id="rId2" Type="http://purl.oclc.org/ooxml/officeDocument/relationships/image" Target="../media/image2.emf"/><Relationship Id="rId1" Type="http://purl.oclc.org/ooxml/officeDocument/relationships/image" Target="../media/image1.emf"/><Relationship Id="rId5" Type="http://purl.oclc.org/ooxml/officeDocument/relationships/image" Target="../media/image5.png"/><Relationship Id="rId4" Type="http://purl.oclc.org/ooxml/officeDocument/relationships/image" Target="../media/image4.emf"/></Relationships>
</file>

<file path=xl/drawings/_rels/vmlDrawing8.vml.rels><?xml version="1.0" encoding="UTF-8" standalone="yes"?>
<Relationships xmlns="http://schemas.openxmlformats.org/package/2006/relationships"><Relationship Id="rId1" Type="http://purl.oclc.org/ooxml/officeDocument/relationships/image" Target="../media/image6.emf"/></Relationships>
</file>

<file path=xl/drawings/drawing1.xml><?xml version="1.0" encoding="utf-8"?>
<xdr:wsDr xmlns:xdr="http://purl.oclc.org/ooxml/drawingml/spreadsheetDrawing" xmlns:a="http://purl.oclc.org/ooxml/drawingml/main">
  <xdr:twoCellAnchor>
    <xdr:from>
      <xdr:col>3</xdr:col>
      <xdr:colOff>19050</xdr:colOff>
      <xdr:row>36</xdr:row>
      <xdr:rowOff>19050</xdr:rowOff>
    </xdr:from>
    <xdr:to>
      <xdr:col>4</xdr:col>
      <xdr:colOff>0</xdr:colOff>
      <xdr:row>36</xdr:row>
      <xdr:rowOff>257175</xdr:rowOff>
    </xdr:to>
    <xdr:sp macro="" textlink="">
      <xdr:nvSpPr>
        <xdr:cNvPr id="1035" name="Check Box 57"/>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9525</xdr:colOff>
      <xdr:row>36</xdr:row>
      <xdr:rowOff>28575</xdr:rowOff>
    </xdr:from>
    <xdr:to>
      <xdr:col>12</xdr:col>
      <xdr:colOff>295275</xdr:colOff>
      <xdr:row>36</xdr:row>
      <xdr:rowOff>266700</xdr:rowOff>
    </xdr:to>
    <xdr:sp macro="" textlink="">
      <xdr:nvSpPr>
        <xdr:cNvPr id="1036" name="Check Box 57"/>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v="urn:schemas-microsoft-com:vml" Requires="v"/>
    <mc:Fallback>
      <xdr:twoCellAnchor editAs="absolute">
        <xdr:from>
          <xdr:col>21</xdr:col>
          <xdr:colOff>285750</xdr:colOff>
          <xdr:row>33</xdr:row>
          <xdr:rowOff>123825</xdr:rowOff>
        </xdr:from>
        <xdr:to>
          <xdr:col>25</xdr:col>
          <xdr:colOff>285750</xdr:colOff>
          <xdr:row>36</xdr:row>
          <xdr:rowOff>238125</xdr:rowOff>
        </xdr:to>
        <xdr:sp macro="" textlink="">
          <xdr:nvSpPr>
            <xdr:cNvPr id="1025" name="Comment 8"/>
            <xdr:cNvSpPr txBox="1">
              <a:spLocks noChangeArrowheads="1"/>
            </xdr:cNvSpPr>
          </xdr:nvSpPr>
          <xdr:spPr bwMode="auto">
            <a:xfrm>
              <a:off x="6810375" y="7962900"/>
              <a:ext cx="2019300" cy="9715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土曜日などに他の保育施設と共同保育を行っている場合は、「実施」に☑をいれ、連携している保育施設名を記入してください。</a:t>
              </a:r>
            </a:p>
            <a:p>
              <a:pPr algn="l" rtl="0">
                <a:defRPr sz="1000"/>
              </a:pPr>
              <a:r>
                <a:rPr lang="ja-JP" altLang="en-US" sz="900" b="1" i="0" u="none" strike="noStrike" baseline="0%">
                  <a:solidFill>
                    <a:srgbClr val="000000"/>
                  </a:solidFill>
                  <a:latin typeface="MS P ゴシック"/>
                </a:rPr>
                <a:t>（共同保育を行っていない場合は未記入）</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6</xdr:col>
      <xdr:colOff>223627</xdr:colOff>
      <xdr:row>50</xdr:row>
      <xdr:rowOff>74540</xdr:rowOff>
    </xdr:from>
    <xdr:to>
      <xdr:col>7</xdr:col>
      <xdr:colOff>300790</xdr:colOff>
      <xdr:row>52</xdr:row>
      <xdr:rowOff>91109</xdr:rowOff>
    </xdr:to>
    <xdr:grpSp>
      <xdr:nvGrpSpPr>
        <xdr:cNvPr id="12" name="グループ化 11"/>
        <xdr:cNvGrpSpPr/>
      </xdr:nvGrpSpPr>
      <xdr:grpSpPr>
        <a:xfrm>
          <a:off x="2112062" y="9814888"/>
          <a:ext cx="416750" cy="381004"/>
          <a:chOff x="2394324" y="846566"/>
          <a:chExt cx="418058" cy="385800"/>
        </a:xfrm>
      </xdr:grpSpPr>
      <xdr:cxnSp macro="">
        <xdr:nvCxnSpPr>
          <xdr:cNvPr id="13" name="カギ線コネクタ 12"/>
          <xdr:cNvCxnSpPr/>
        </xdr:nvCxnSpPr>
        <xdr:spPr>
          <a:xfrm>
            <a:off x="2394327" y="846569"/>
            <a:ext cx="415439" cy="188757"/>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カギ線コネクタ 13"/>
          <xdr:cNvCxnSpPr/>
        </xdr:nvCxnSpPr>
        <xdr:spPr>
          <a:xfrm>
            <a:off x="2394324" y="846566"/>
            <a:ext cx="415442" cy="385800"/>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2561287" y="846569"/>
            <a:ext cx="251095" cy="6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647700</xdr:colOff>
          <xdr:row>11</xdr:row>
          <xdr:rowOff>114300</xdr:rowOff>
        </xdr:from>
        <xdr:to>
          <xdr:col>7</xdr:col>
          <xdr:colOff>180975</xdr:colOff>
          <xdr:row>12</xdr:row>
          <xdr:rowOff>28575</xdr:rowOff>
        </xdr:to>
        <xdr:sp macro="" textlink="">
          <xdr:nvSpPr>
            <xdr:cNvPr id="3073" name="Comment 3"/>
            <xdr:cNvSpPr txBox="1">
              <a:spLocks noChangeArrowheads="1"/>
            </xdr:cNvSpPr>
          </xdr:nvSpPr>
          <xdr:spPr bwMode="auto">
            <a:xfrm>
              <a:off x="2705100" y="2581275"/>
              <a:ext cx="2276475" cy="152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ja-JP" altLang="en-US" sz="900" b="0" i="0" u="none" strike="noStrike" baseline="0%">
                  <a:solidFill>
                    <a:srgbClr val="000000"/>
                  </a:solidFill>
                  <a:latin typeface="MS P ゴシック"/>
                </a:rPr>
                <a:t>幼稚園の助教諭の臨時免許状を有する者</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381000</xdr:colOff>
          <xdr:row>16</xdr:row>
          <xdr:rowOff>133350</xdr:rowOff>
        </xdr:from>
        <xdr:to>
          <xdr:col>7</xdr:col>
          <xdr:colOff>304800</xdr:colOff>
          <xdr:row>20</xdr:row>
          <xdr:rowOff>66675</xdr:rowOff>
        </xdr:to>
        <xdr:sp macro="" textlink="">
          <xdr:nvSpPr>
            <xdr:cNvPr id="3074" name="Comment 1"/>
            <xdr:cNvSpPr txBox="1">
              <a:spLocks noChangeArrowheads="1"/>
            </xdr:cNvSpPr>
          </xdr:nvSpPr>
          <xdr:spPr bwMode="auto">
            <a:xfrm>
              <a:off x="381000" y="3790950"/>
              <a:ext cx="4724400" cy="8858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「知事が認める者」を保育教諭等に代えて置く場合は、知事が認める者に含めること。</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・幼保連携型認定こども園又は保育所で１年以上（年間1,440時間以上）保育に従事　</a:t>
              </a:r>
            </a:p>
            <a:p>
              <a:pPr algn="l" rtl="0">
                <a:defRPr sz="1000"/>
              </a:pPr>
              <a:r>
                <a:rPr lang="ja-JP" altLang="en-US" sz="900" b="0" i="0" u="none" strike="noStrike" baseline="0%">
                  <a:solidFill>
                    <a:srgbClr val="000000"/>
                  </a:solidFill>
                  <a:latin typeface="MS P ゴシック"/>
                </a:rPr>
                <a:t>　　　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428625</xdr:colOff>
          <xdr:row>21</xdr:row>
          <xdr:rowOff>200025</xdr:rowOff>
        </xdr:from>
        <xdr:to>
          <xdr:col>7</xdr:col>
          <xdr:colOff>257175</xdr:colOff>
          <xdr:row>24</xdr:row>
          <xdr:rowOff>0</xdr:rowOff>
        </xdr:to>
        <xdr:sp macro="" textlink="">
          <xdr:nvSpPr>
            <xdr:cNvPr id="3075" name="Comment 2"/>
            <xdr:cNvSpPr txBox="1">
              <a:spLocks noChangeArrowheads="1"/>
            </xdr:cNvSpPr>
          </xdr:nvSpPr>
          <xdr:spPr bwMode="auto">
            <a:xfrm>
              <a:off x="428625" y="5048250"/>
              <a:ext cx="4629150" cy="5619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通常保育及び延長保育以外の実施事業（地域子育て支援拠点事業、病児(病後児)保育事業、その他子育て支援事業等）に専従する職員は、事業担当職員に含めること。</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266700</xdr:colOff>
          <xdr:row>27</xdr:row>
          <xdr:rowOff>0</xdr:rowOff>
        </xdr:from>
        <xdr:to>
          <xdr:col>7</xdr:col>
          <xdr:colOff>266700</xdr:colOff>
          <xdr:row>38</xdr:row>
          <xdr:rowOff>76200</xdr:rowOff>
        </xdr:to>
        <xdr:sp macro="" textlink="">
          <xdr:nvSpPr>
            <xdr:cNvPr id="3076" name="Comment 5"/>
            <xdr:cNvSpPr txBox="1">
              <a:spLocks noChangeArrowheads="1"/>
            </xdr:cNvSpPr>
          </xdr:nvSpPr>
          <xdr:spPr bwMode="auto">
            <a:xfrm>
              <a:off x="266700" y="6372225"/>
              <a:ext cx="4800600" cy="20383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就学前の子どもに関する教育、保育等の総合的な提供の推進に関する法律</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第二十七条　学校保健安全法（昭和三十三年法律第五十六号）第三条から第十条まで、第十三条から第二十一条まで、第二十三条及び第二十六条から第三十一条までの規定は、幼保連携型認定こども園について準用する。</a:t>
              </a:r>
              <a:endParaRPr lang="ja-JP" altLang="en-US" sz="900" b="1" i="0" u="none" strike="noStrike" baseline="0%">
                <a:solidFill>
                  <a:srgbClr val="000000"/>
                </a:solidFill>
                <a:latin typeface="MS P ゴシック"/>
              </a:endParaRP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学校保健安全法</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第二十三条　学校には、学校医を置くものとする。</a:t>
              </a:r>
            </a:p>
            <a:p>
              <a:pPr algn="l" rtl="0">
                <a:defRPr sz="1000"/>
              </a:pPr>
              <a:r>
                <a:rPr lang="ja-JP" altLang="en-US" sz="900" b="0" i="0" u="none" strike="noStrike" baseline="0%">
                  <a:solidFill>
                    <a:srgbClr val="000000"/>
                  </a:solidFill>
                  <a:latin typeface="MS P ゴシック"/>
                </a:rPr>
                <a:t>２　大学以外の学校には、学校歯科医及び学校薬剤師を置くものとする。</a:t>
              </a:r>
            </a:p>
            <a:p>
              <a:pPr algn="l" rtl="0">
                <a:defRPr sz="1000"/>
              </a:pPr>
              <a:r>
                <a:rPr lang="ja-JP" altLang="en-US" sz="900" b="0" i="0" u="none" strike="noStrike" baseline="0%">
                  <a:solidFill>
                    <a:srgbClr val="000000"/>
                  </a:solidFill>
                  <a:latin typeface="MS P ゴシック"/>
                </a:rPr>
                <a:t>３　学校医、学校歯科医及び学校薬剤師は、それぞれ医師、歯科医師又は薬剤師のうちから、任命し、又は委嘱する。</a:t>
              </a:r>
            </a:p>
            <a:p>
              <a:pPr algn="l" rtl="0">
                <a:defRPr sz="1000"/>
              </a:pPr>
              <a:r>
                <a:rPr lang="ja-JP" altLang="en-US" sz="900" b="0" i="0" u="none" strike="noStrike" baseline="0%">
                  <a:solidFill>
                    <a:srgbClr val="000000"/>
                  </a:solidFill>
                  <a:latin typeface="MS P ゴシック"/>
                </a:rPr>
                <a:t>４　学校医、学校歯科医及び学校薬剤師は、学校における保健管理に関する専門的事項に関し、技術及び指導に従事する。</a:t>
              </a:r>
            </a:p>
            <a:p>
              <a:pPr algn="l" rtl="0">
                <a:defRPr sz="1000"/>
              </a:pPr>
              <a:r>
                <a:rPr lang="ja-JP" altLang="en-US" sz="900" b="0" i="0" u="none" strike="noStrike" baseline="0%">
                  <a:solidFill>
                    <a:srgbClr val="000000"/>
                  </a:solidFill>
                  <a:latin typeface="MS P ゴシック"/>
                </a:rPr>
                <a:t>５　学校医、学校歯科医及び学校薬剤師の職務執行の準則は、文部科学省令で定める。</a:t>
              </a:r>
            </a:p>
          </xdr:txBody>
        </xdr:sp>
        <xdr:clientData/>
      </xdr:twoCellAnchor>
    </mc:Fallback>
  </mc:AlternateContent>
</xdr:wsDr>
</file>

<file path=xl/drawings/drawing4.xml><?xml version="1.0" encoding="utf-8"?>
<xdr:wsDr xmlns:xdr="http://purl.oclc.org/ooxml/drawingml/spreadsheetDrawing" xmlns:a="http://purl.oclc.org/ooxml/drawingml/main">
  <xdr:twoCellAnchor>
    <xdr:from>
      <xdr:col>18</xdr:col>
      <xdr:colOff>30481</xdr:colOff>
      <xdr:row>8</xdr:row>
      <xdr:rowOff>38100</xdr:rowOff>
    </xdr:from>
    <xdr:to>
      <xdr:col>18</xdr:col>
      <xdr:colOff>224351</xdr:colOff>
      <xdr:row>11</xdr:row>
      <xdr:rowOff>190500</xdr:rowOff>
    </xdr:to>
    <xdr:sp macro="" textlink="">
      <xdr:nvSpPr>
        <xdr:cNvPr id="2" name="右中かっこ 1"/>
        <xdr:cNvSpPr/>
      </xdr:nvSpPr>
      <xdr:spPr>
        <a:xfrm>
          <a:off x="5516881" y="621982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18</xdr:row>
      <xdr:rowOff>76200</xdr:rowOff>
    </xdr:from>
    <xdr:to>
      <xdr:col>21</xdr:col>
      <xdr:colOff>207695</xdr:colOff>
      <xdr:row>22</xdr:row>
      <xdr:rowOff>152400</xdr:rowOff>
    </xdr:to>
    <xdr:sp macro="" textlink="">
      <xdr:nvSpPr>
        <xdr:cNvPr id="3" name="テキスト ボックス 2"/>
        <xdr:cNvSpPr txBox="1"/>
      </xdr:nvSpPr>
      <xdr:spPr>
        <a:xfrm>
          <a:off x="5652135" y="854392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14</xdr:row>
      <xdr:rowOff>47626</xdr:rowOff>
    </xdr:from>
    <xdr:to>
      <xdr:col>21</xdr:col>
      <xdr:colOff>137204</xdr:colOff>
      <xdr:row>15</xdr:row>
      <xdr:rowOff>104776</xdr:rowOff>
    </xdr:to>
    <xdr:sp macro="" textlink="">
      <xdr:nvSpPr>
        <xdr:cNvPr id="4" name="テキスト ボックス 3"/>
        <xdr:cNvSpPr txBox="1"/>
      </xdr:nvSpPr>
      <xdr:spPr>
        <a:xfrm>
          <a:off x="5654040" y="769620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8</xdr:row>
      <xdr:rowOff>228600</xdr:rowOff>
    </xdr:from>
    <xdr:to>
      <xdr:col>21</xdr:col>
      <xdr:colOff>186671</xdr:colOff>
      <xdr:row>11</xdr:row>
      <xdr:rowOff>163874</xdr:rowOff>
    </xdr:to>
    <xdr:sp macro="" textlink="">
      <xdr:nvSpPr>
        <xdr:cNvPr id="5" name="テキスト ボックス 4"/>
        <xdr:cNvSpPr txBox="1"/>
      </xdr:nvSpPr>
      <xdr:spPr>
        <a:xfrm>
          <a:off x="5741670" y="641032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600"/>
            </a:lnSpc>
          </a:pPr>
          <a:endParaRPr kumimoji="1" lang="en-US" altLang="ja-JP" sz="800" b="0">
            <a:latin typeface="ＭＳ Ｐ明朝" panose="02020600040205080304" pitchFamily="18" charset="-128"/>
            <a:ea typeface="ＭＳ Ｐ明朝" panose="02020600040205080304" pitchFamily="18" charset="-128"/>
          </a:endParaRPr>
        </a:p>
        <a:p>
          <a:pPr>
            <a:lnSpc>
              <a:spcPts val="900"/>
            </a:lnSpc>
          </a:pPr>
          <a:r>
            <a:rPr kumimoji="1" lang="en-US" altLang="ja-JP" sz="800" b="0">
              <a:latin typeface="ＭＳ Ｐ明朝" panose="02020600040205080304" pitchFamily="18" charset="-128"/>
              <a:ea typeface="ＭＳ Ｐ明朝" panose="02020600040205080304" pitchFamily="18" charset="-128"/>
            </a:rPr>
            <a:t>※</a:t>
          </a:r>
          <a:r>
            <a:rPr kumimoji="1" lang="ja-JP" altLang="en-US" sz="800" b="0">
              <a:latin typeface="ＭＳ Ｐ明朝" panose="02020600040205080304" pitchFamily="18" charset="-128"/>
              <a:ea typeface="ＭＳ Ｐ明朝" panose="02020600040205080304" pitchFamily="18" charset="-128"/>
            </a:rPr>
            <a:t>　それぞれ小数点第１位以下を切り上げる</a:t>
          </a:r>
        </a:p>
        <a:p>
          <a:pPr>
            <a:lnSpc>
              <a:spcPts val="900"/>
            </a:lnSpc>
          </a:pPr>
          <a:endParaRPr kumimoji="1" lang="ja-JP" altLang="en-US" sz="1100" b="1"/>
        </a:p>
        <a:p>
          <a:pPr>
            <a:lnSpc>
              <a:spcPts val="900"/>
            </a:lnSpc>
          </a:pPr>
          <a:endParaRPr kumimoji="1" lang="ja-JP" altLang="en-US" sz="1100" b="1"/>
        </a:p>
      </xdr:txBody>
    </xdr:sp>
    <xdr:clientData/>
  </xdr:twoCellAnchor>
  <xdr:twoCellAnchor>
    <xdr:from>
      <xdr:col>18</xdr:col>
      <xdr:colOff>30481</xdr:colOff>
      <xdr:row>30</xdr:row>
      <xdr:rowOff>38100</xdr:rowOff>
    </xdr:from>
    <xdr:to>
      <xdr:col>18</xdr:col>
      <xdr:colOff>224351</xdr:colOff>
      <xdr:row>33</xdr:row>
      <xdr:rowOff>190500</xdr:rowOff>
    </xdr:to>
    <xdr:sp macro="" textlink="">
      <xdr:nvSpPr>
        <xdr:cNvPr id="6" name="右中かっこ 5"/>
        <xdr:cNvSpPr/>
      </xdr:nvSpPr>
      <xdr:spPr>
        <a:xfrm>
          <a:off x="5516881" y="151447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40</xdr:row>
      <xdr:rowOff>76200</xdr:rowOff>
    </xdr:from>
    <xdr:to>
      <xdr:col>21</xdr:col>
      <xdr:colOff>207695</xdr:colOff>
      <xdr:row>44</xdr:row>
      <xdr:rowOff>152400</xdr:rowOff>
    </xdr:to>
    <xdr:sp macro="" textlink="">
      <xdr:nvSpPr>
        <xdr:cNvPr id="7" name="テキスト ボックス 6"/>
        <xdr:cNvSpPr txBox="1"/>
      </xdr:nvSpPr>
      <xdr:spPr>
        <a:xfrm>
          <a:off x="5652135" y="383857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36</xdr:row>
      <xdr:rowOff>47626</xdr:rowOff>
    </xdr:from>
    <xdr:to>
      <xdr:col>21</xdr:col>
      <xdr:colOff>137204</xdr:colOff>
      <xdr:row>37</xdr:row>
      <xdr:rowOff>104776</xdr:rowOff>
    </xdr:to>
    <xdr:sp macro="" textlink="">
      <xdr:nvSpPr>
        <xdr:cNvPr id="8" name="テキスト ボックス 7"/>
        <xdr:cNvSpPr txBox="1"/>
      </xdr:nvSpPr>
      <xdr:spPr>
        <a:xfrm>
          <a:off x="5654040" y="299085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30</xdr:row>
      <xdr:rowOff>228600</xdr:rowOff>
    </xdr:from>
    <xdr:to>
      <xdr:col>21</xdr:col>
      <xdr:colOff>186671</xdr:colOff>
      <xdr:row>33</xdr:row>
      <xdr:rowOff>163874</xdr:rowOff>
    </xdr:to>
    <xdr:sp macro="" textlink="">
      <xdr:nvSpPr>
        <xdr:cNvPr id="9" name="テキスト ボックス 8"/>
        <xdr:cNvSpPr txBox="1"/>
      </xdr:nvSpPr>
      <xdr:spPr>
        <a:xfrm>
          <a:off x="5741670" y="170497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lvl="0" indent="0" defTabSz="914400" eaLnBrk="1" fontAlgn="auto" latinLnBrk="0" hangingPunct="1">
            <a:lnSpc>
              <a:spcPts val="600"/>
            </a:lnSpc>
            <a:spcBef>
              <a:spcPts val="0"/>
            </a:spcBef>
            <a:spcAft>
              <a:spcPts val="0"/>
            </a:spcAft>
            <a:buClrTx/>
            <a:buSzTx/>
            <a:buFontTx/>
            <a:buNone/>
            <a:tabLst/>
            <a:defRPr/>
          </a:pPr>
          <a:r>
            <a:rPr kumimoji="1" lang="en-US" altLang="ja-JP" sz="800" b="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800" b="0">
              <a:solidFill>
                <a:schemeClr val="dk1"/>
              </a:solidFill>
              <a:effectLst/>
              <a:latin typeface="ＭＳ Ｐ明朝" panose="02020600040205080304" pitchFamily="18" charset="-128"/>
              <a:ea typeface="ＭＳ Ｐ明朝" panose="02020600040205080304" pitchFamily="18" charset="-128"/>
              <a:cs typeface="+mn-cs"/>
            </a:rPr>
            <a:t>　それぞれ小数点第１位以下を切り上げる</a:t>
          </a:r>
          <a:endParaRPr lang="ja-JP" altLang="ja-JP" sz="800">
            <a:effectLst/>
            <a:latin typeface="ＭＳ Ｐ明朝" panose="02020600040205080304" pitchFamily="18" charset="-128"/>
            <a:ea typeface="ＭＳ Ｐ明朝" panose="02020600040205080304" pitchFamily="18" charset="-128"/>
          </a:endParaRPr>
        </a:p>
        <a:p>
          <a:pPr>
            <a:lnSpc>
              <a:spcPts val="600"/>
            </a:lnSpc>
          </a:pPr>
          <a:endParaRPr kumimoji="1" lang="en-US" altLang="ja-JP" sz="800" b="0">
            <a:latin typeface="ＭＳ Ｐ明朝" pitchFamily="18" charset="-128"/>
            <a:ea typeface="ＭＳ Ｐ明朝" pitchFamily="18" charset="-128"/>
          </a:endParaRPr>
        </a:p>
      </xdr:txBody>
    </xdr:sp>
    <xdr:clientData/>
  </xdr:twoCellAnchor>
  <xdr:twoCellAnchor>
    <xdr:from>
      <xdr:col>18</xdr:col>
      <xdr:colOff>0</xdr:colOff>
      <xdr:row>12</xdr:row>
      <xdr:rowOff>0</xdr:rowOff>
    </xdr:from>
    <xdr:to>
      <xdr:col>18</xdr:col>
      <xdr:colOff>219075</xdr:colOff>
      <xdr:row>14</xdr:row>
      <xdr:rowOff>0</xdr:rowOff>
    </xdr:to>
    <xdr:sp macro="" textlink="">
      <xdr:nvSpPr>
        <xdr:cNvPr id="10" name="右中かっこ 9"/>
        <xdr:cNvSpPr/>
      </xdr:nvSpPr>
      <xdr:spPr>
        <a:xfrm>
          <a:off x="5486400" y="2428875"/>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19</xdr:col>
      <xdr:colOff>0</xdr:colOff>
      <xdr:row>12</xdr:row>
      <xdr:rowOff>0</xdr:rowOff>
    </xdr:from>
    <xdr:to>
      <xdr:col>21</xdr:col>
      <xdr:colOff>202591</xdr:colOff>
      <xdr:row>14</xdr:row>
      <xdr:rowOff>9111</xdr:rowOff>
    </xdr:to>
    <xdr:sp macro="" textlink="">
      <xdr:nvSpPr>
        <xdr:cNvPr id="11" name="テキスト ボックス 10"/>
        <xdr:cNvSpPr txBox="1"/>
      </xdr:nvSpPr>
      <xdr:spPr>
        <a:xfrm>
          <a:off x="5753100" y="2428875"/>
          <a:ext cx="735991" cy="65681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19</xdr:col>
      <xdr:colOff>0</xdr:colOff>
      <xdr:row>34</xdr:row>
      <xdr:rowOff>1</xdr:rowOff>
    </xdr:from>
    <xdr:to>
      <xdr:col>21</xdr:col>
      <xdr:colOff>202591</xdr:colOff>
      <xdr:row>35</xdr:row>
      <xdr:rowOff>200026</xdr:rowOff>
    </xdr:to>
    <xdr:sp macro="" textlink="">
      <xdr:nvSpPr>
        <xdr:cNvPr id="12" name="テキスト ボックス 11"/>
        <xdr:cNvSpPr txBox="1"/>
      </xdr:nvSpPr>
      <xdr:spPr>
        <a:xfrm>
          <a:off x="5753100" y="6934201"/>
          <a:ext cx="735991" cy="4762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18</xdr:col>
      <xdr:colOff>0</xdr:colOff>
      <xdr:row>34</xdr:row>
      <xdr:rowOff>0</xdr:rowOff>
    </xdr:from>
    <xdr:to>
      <xdr:col>18</xdr:col>
      <xdr:colOff>219075</xdr:colOff>
      <xdr:row>36</xdr:row>
      <xdr:rowOff>85725</xdr:rowOff>
    </xdr:to>
    <xdr:sp macro="" textlink="">
      <xdr:nvSpPr>
        <xdr:cNvPr id="13" name="右中かっこ 12"/>
        <xdr:cNvSpPr/>
      </xdr:nvSpPr>
      <xdr:spPr>
        <a:xfrm>
          <a:off x="5486400" y="6934200"/>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mc:AlternateContent xmlns:mc="http://schemas.openxmlformats.org/markup-compatibility/2006">
    <mc:Choice xmlns:v="urn:schemas-microsoft-com:vml" Requires="v"/>
    <mc:Fallback>
      <xdr:twoCellAnchor editAs="absolute">
        <xdr:from>
          <xdr:col>0</xdr:col>
          <xdr:colOff>180975</xdr:colOff>
          <xdr:row>4</xdr:row>
          <xdr:rowOff>19050</xdr:rowOff>
        </xdr:from>
        <xdr:to>
          <xdr:col>5</xdr:col>
          <xdr:colOff>533400</xdr:colOff>
          <xdr:row>6</xdr:row>
          <xdr:rowOff>123825</xdr:rowOff>
        </xdr:to>
        <xdr:sp macro="" textlink="">
          <xdr:nvSpPr>
            <xdr:cNvPr id="4097" name="Comment 10"/>
            <xdr:cNvSpPr txBox="1">
              <a:spLocks noChangeArrowheads="1"/>
            </xdr:cNvSpPr>
          </xdr:nvSpPr>
          <xdr:spPr bwMode="auto">
            <a:xfrm>
              <a:off x="180975" y="714375"/>
              <a:ext cx="1876425" cy="4667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1400" b="1" i="0" u="none" strike="noStrike" baseline="0%">
                  <a:solidFill>
                    <a:srgbClr val="000000"/>
                  </a:solidFill>
                  <a:latin typeface="MS P ゴシック"/>
                </a:rPr>
                <a:t>黄色塗色セルのみ入力してください。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228600</xdr:colOff>
          <xdr:row>22</xdr:row>
          <xdr:rowOff>142875</xdr:rowOff>
        </xdr:from>
        <xdr:to>
          <xdr:col>20</xdr:col>
          <xdr:colOff>66675</xdr:colOff>
          <xdr:row>25</xdr:row>
          <xdr:rowOff>28575</xdr:rowOff>
        </xdr:to>
        <xdr:sp macro="" textlink="">
          <xdr:nvSpPr>
            <xdr:cNvPr id="4098" name="Comment 4"/>
            <xdr:cNvSpPr txBox="1">
              <a:spLocks noChangeArrowheads="1"/>
            </xdr:cNvSpPr>
          </xdr:nvSpPr>
          <xdr:spPr bwMode="auto">
            <a:xfrm>
              <a:off x="5095875" y="4705350"/>
              <a:ext cx="1285875"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全て自動入力されるため、入力不要です。</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7</xdr:col>
      <xdr:colOff>773206</xdr:colOff>
      <xdr:row>0</xdr:row>
      <xdr:rowOff>201706</xdr:rowOff>
    </xdr:from>
    <xdr:to>
      <xdr:col>14</xdr:col>
      <xdr:colOff>519392</xdr:colOff>
      <xdr:row>1</xdr:row>
      <xdr:rowOff>316006</xdr:rowOff>
    </xdr:to>
    <xdr:sp macro="" textlink="">
      <xdr:nvSpPr>
        <xdr:cNvPr id="6" name="テキスト ボックス 5"/>
        <xdr:cNvSpPr txBox="1"/>
      </xdr:nvSpPr>
      <xdr:spPr>
        <a:xfrm>
          <a:off x="4840941" y="201706"/>
          <a:ext cx="5304304" cy="506506"/>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本調書作成月の初日の情報を記載してください。</a:t>
          </a:r>
        </a:p>
      </xdr:txBody>
    </xdr:sp>
    <xdr:clientData/>
  </xdr:twoCellAnchor>
  <mc:AlternateContent xmlns:mc="http://schemas.openxmlformats.org/markup-compatibility/2006">
    <mc:Choice xmlns:v="urn:schemas-microsoft-com:vml" Requires="v"/>
    <mc:Fallback>
      <xdr:twoCellAnchor editAs="absolute">
        <xdr:from>
          <xdr:col>16</xdr:col>
          <xdr:colOff>552450</xdr:colOff>
          <xdr:row>3</xdr:row>
          <xdr:rowOff>304800</xdr:rowOff>
        </xdr:from>
        <xdr:to>
          <xdr:col>18</xdr:col>
          <xdr:colOff>923925</xdr:colOff>
          <xdr:row>5</xdr:row>
          <xdr:rowOff>190500</xdr:rowOff>
        </xdr:to>
        <xdr:sp macro="" textlink="">
          <xdr:nvSpPr>
            <xdr:cNvPr id="5121" name="Comment 1"/>
            <xdr:cNvSpPr txBox="1">
              <a:spLocks noChangeArrowheads="1"/>
            </xdr:cNvSpPr>
          </xdr:nvSpPr>
          <xdr:spPr bwMode="auto">
            <a:xfrm>
              <a:off x="11487150" y="1476375"/>
              <a:ext cx="2009775" cy="5524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MS P ゴシック"/>
                </a:rPr>
                <a:t>非常勤職員は、常勤職員に換算し、小数点以下切り捨てで記載してください。</a:t>
              </a:r>
            </a:p>
            <a:p>
              <a:pPr algn="l" rtl="0">
                <a:defRPr sz="1000"/>
              </a:pPr>
              <a:endParaRPr lang="ja-JP" altLang="en-US" sz="1100" b="0"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142875</xdr:colOff>
          <xdr:row>29</xdr:row>
          <xdr:rowOff>190500</xdr:rowOff>
        </xdr:from>
        <xdr:to>
          <xdr:col>13</xdr:col>
          <xdr:colOff>561975</xdr:colOff>
          <xdr:row>30</xdr:row>
          <xdr:rowOff>209550</xdr:rowOff>
        </xdr:to>
        <xdr:sp macro="" textlink="">
          <xdr:nvSpPr>
            <xdr:cNvPr id="5122" name="Comment 2"/>
            <xdr:cNvSpPr txBox="1">
              <a:spLocks noChangeArrowheads="1"/>
            </xdr:cNvSpPr>
          </xdr:nvSpPr>
          <xdr:spPr bwMode="auto">
            <a:xfrm>
              <a:off x="6772275" y="10086975"/>
              <a:ext cx="24765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「有り」、「無し」を選択してください。</a:t>
              </a:r>
            </a:p>
          </xdr:txBody>
        </xdr:sp>
        <xdr:clientData/>
      </xdr:twoCellAnchor>
    </mc:Fallback>
  </mc:AlternateContent>
</xdr:wsDr>
</file>

<file path=xl/drawings/drawing6.xml><?xml version="1.0" encoding="utf-8"?>
<xdr:wsDr xmlns:xdr="http://purl.oclc.org/ooxml/drawingml/spreadsheetDrawing" xmlns:a="http://purl.oclc.org/ooxml/drawingml/main">
  <xdr:twoCellAnchor>
    <xdr:from>
      <xdr:col>0</xdr:col>
      <xdr:colOff>16564</xdr:colOff>
      <xdr:row>16</xdr:row>
      <xdr:rowOff>165657</xdr:rowOff>
    </xdr:from>
    <xdr:to>
      <xdr:col>1</xdr:col>
      <xdr:colOff>654326</xdr:colOff>
      <xdr:row>61</xdr:row>
      <xdr:rowOff>157373</xdr:rowOff>
    </xdr:to>
    <xdr:grpSp>
      <xdr:nvGrpSpPr>
        <xdr:cNvPr id="2" name="グループ化 1"/>
        <xdr:cNvGrpSpPr/>
      </xdr:nvGrpSpPr>
      <xdr:grpSpPr>
        <a:xfrm>
          <a:off x="16564" y="4289982"/>
          <a:ext cx="1323562" cy="2658716"/>
          <a:chOff x="-3212" y="4696244"/>
          <a:chExt cx="1496422" cy="2642151"/>
        </a:xfrm>
      </xdr:grpSpPr>
      <xdr:sp macro="" textlink="">
        <xdr:nvSpPr>
          <xdr:cNvPr id="3" name="テキスト ボックス 2"/>
          <xdr:cNvSpPr txBox="1"/>
        </xdr:nvSpPr>
        <xdr:spPr>
          <a:xfrm>
            <a:off x="258931" y="4696244"/>
            <a:ext cx="1234279" cy="264215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行が足りない場合は、左の［＋］をクリックし、非表示の行を再表示しててください。余分な行は削除してください。</a:t>
            </a:r>
          </a:p>
        </xdr:txBody>
      </xdr:sp>
      <xdr:sp macro="" textlink="">
        <xdr:nvSpPr>
          <xdr:cNvPr id="4" name="左矢印 3"/>
          <xdr:cNvSpPr/>
        </xdr:nvSpPr>
        <xdr:spPr>
          <a:xfrm>
            <a:off x="-3212" y="5847522"/>
            <a:ext cx="266364" cy="331304"/>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v="urn:schemas-microsoft-com:vml" Requires="v"/>
    <mc:Fallback>
      <xdr:twoCellAnchor editAs="absolute">
        <xdr:from>
          <xdr:col>19</xdr:col>
          <xdr:colOff>409575</xdr:colOff>
          <xdr:row>7</xdr:row>
          <xdr:rowOff>38100</xdr:rowOff>
        </xdr:from>
        <xdr:to>
          <xdr:col>25</xdr:col>
          <xdr:colOff>590550</xdr:colOff>
          <xdr:row>14</xdr:row>
          <xdr:rowOff>219075</xdr:rowOff>
        </xdr:to>
        <xdr:sp macro="" textlink="">
          <xdr:nvSpPr>
            <xdr:cNvPr id="6145" name="Comment 13"/>
            <xdr:cNvSpPr txBox="1">
              <a:spLocks noChangeArrowheads="1"/>
            </xdr:cNvSpPr>
          </xdr:nvSpPr>
          <xdr:spPr bwMode="auto">
            <a:xfrm>
              <a:off x="14182725" y="1762125"/>
              <a:ext cx="3838575" cy="204787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保育士及び幼稚園教諭免許のどちらか一方のみ保有している場合、もう一方の資格・免許の取得の予定について選択してください。</a:t>
              </a:r>
            </a:p>
            <a:p>
              <a:pPr algn="l" rtl="0">
                <a:defRPr sz="1000"/>
              </a:pPr>
              <a:r>
                <a:rPr lang="ja-JP" altLang="en-US" sz="900" b="1" i="0" u="none" strike="noStrike" baseline="0%">
                  <a:solidFill>
                    <a:srgbClr val="000000"/>
                  </a:solidFill>
                  <a:latin typeface="MS P ゴシック"/>
                </a:rPr>
                <a:t>（みなし保育士、知事が認める者、小学校教諭、養護教諭としての配置の場合は、空欄でも構いません。）</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※幼稚園教諭免許状又は保育士の登録のいずれか一方を受けていれば保育教諭等となることができる特例の期間は、令和１１年度末までです。</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副園長又は教頭を園児の年齢別の職員配置の員数に含める場合は、幼稚園教諭免許状と保育士登録の両方を受けた者に限ることとしているが、幼稚園免許状の授与又は保育士の登録のいずれか一方を受けていれば、職員配置の員数に含めることができる特例の期間は令和８年度末までです。〉</a:t>
              </a:r>
            </a:p>
            <a:p>
              <a:pPr algn="l" rtl="0">
                <a:defRPr sz="1000"/>
              </a:pPr>
              <a:endParaRPr lang="ja-JP" altLang="en-US" sz="900" b="0"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428625</xdr:colOff>
          <xdr:row>10</xdr:row>
          <xdr:rowOff>95250</xdr:rowOff>
        </xdr:from>
        <xdr:to>
          <xdr:col>12</xdr:col>
          <xdr:colOff>962025</xdr:colOff>
          <xdr:row>15</xdr:row>
          <xdr:rowOff>161925</xdr:rowOff>
        </xdr:to>
        <xdr:sp macro="" textlink="">
          <xdr:nvSpPr>
            <xdr:cNvPr id="6146" name="Comment 5"/>
            <xdr:cNvSpPr txBox="1">
              <a:spLocks noChangeArrowheads="1"/>
            </xdr:cNvSpPr>
          </xdr:nvSpPr>
          <xdr:spPr bwMode="auto">
            <a:xfrm>
              <a:off x="3743325" y="2619375"/>
              <a:ext cx="6257925" cy="14001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0" i="0" u="none" strike="noStrike" baseline="0%">
                  <a:solidFill>
                    <a:srgbClr val="000000"/>
                  </a:solidFill>
                  <a:latin typeface="MS P ゴシック"/>
                </a:rPr>
                <a:t>保健師、看護師（准看護師）を保育教諭等に代えて配置する場合：</a:t>
              </a:r>
              <a:r>
                <a:rPr lang="ja-JP" altLang="en-US" sz="900" b="1" i="0" u="none" strike="noStrike" baseline="0%">
                  <a:solidFill>
                    <a:srgbClr val="000000"/>
                  </a:solidFill>
                  <a:latin typeface="MS P ゴシック"/>
                </a:rPr>
                <a:t>「みなし保育士」</a:t>
              </a:r>
              <a:r>
                <a:rPr lang="ja-JP" altLang="en-US" sz="900" b="0" i="0" u="none" strike="noStrike" baseline="0%">
                  <a:solidFill>
                    <a:srgbClr val="000000"/>
                  </a:solidFill>
                  <a:latin typeface="MS P ゴシック"/>
                </a:rPr>
                <a:t>と記載してください。</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「知事が認める者」を保育教諭等に代えて配置する場合：</a:t>
              </a:r>
              <a:r>
                <a:rPr lang="ja-JP" altLang="en-US" sz="900" b="1" i="0" u="none" strike="noStrike" baseline="0%">
                  <a:solidFill>
                    <a:srgbClr val="000000"/>
                  </a:solidFill>
                  <a:latin typeface="MS P ゴシック"/>
                </a:rPr>
                <a:t>「知事が認める者」</a:t>
              </a:r>
              <a:r>
                <a:rPr lang="ja-JP" altLang="en-US" sz="900" b="0" i="0" u="none" strike="noStrike" baseline="0%">
                  <a:solidFill>
                    <a:srgbClr val="000000"/>
                  </a:solidFill>
                  <a:latin typeface="MS P ゴシック"/>
                </a:rPr>
                <a:t>と記載してください。</a:t>
              </a:r>
            </a:p>
            <a:p>
              <a:pPr algn="l" rtl="0">
                <a:defRPr sz="1000"/>
              </a:pPr>
              <a:r>
                <a:rPr lang="ja-JP" altLang="en-US" sz="900" b="0" i="0" u="none" strike="noStrike" baseline="0%">
                  <a:solidFill>
                    <a:srgbClr val="000000"/>
                  </a:solidFill>
                  <a:latin typeface="MS P ゴシック"/>
                </a:rPr>
                <a:t>　</a:t>
              </a:r>
              <a:r>
                <a:rPr lang="ja-JP" altLang="en-US" sz="900" b="1" i="0" u="none" strike="noStrike" baseline="0%">
                  <a:solidFill>
                    <a:srgbClr val="000000"/>
                  </a:solidFill>
                  <a:latin typeface="MS P ゴシック"/>
                </a:rPr>
                <a:t>「知事が認める者」</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　　・幼保連携型認定こども園又は保育所で１年以上（年間1,440時間以上）保育に従事したことが証明できる者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小学校教諭又は養護教諭を保育士に代えて置く場合：各教諭名称を記載してください。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19050</xdr:colOff>
          <xdr:row>13</xdr:row>
          <xdr:rowOff>66675</xdr:rowOff>
        </xdr:from>
        <xdr:to>
          <xdr:col>18</xdr:col>
          <xdr:colOff>161925</xdr:colOff>
          <xdr:row>20</xdr:row>
          <xdr:rowOff>209550</xdr:rowOff>
        </xdr:to>
        <xdr:sp macro="" textlink="">
          <xdr:nvSpPr>
            <xdr:cNvPr id="6147" name="Comment 7"/>
            <xdr:cNvSpPr txBox="1">
              <a:spLocks noChangeArrowheads="1"/>
            </xdr:cNvSpPr>
          </xdr:nvSpPr>
          <xdr:spPr bwMode="auto">
            <a:xfrm>
              <a:off x="8143875" y="3390900"/>
              <a:ext cx="4743450" cy="20097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ctr" upright="1"/>
            <a:lstStyle/>
            <a:p>
              <a:pPr algn="l" rtl="0">
                <a:defRPr sz="1000"/>
              </a:pPr>
              <a:r>
                <a:rPr lang="ja-JP" altLang="en-US" sz="900" b="1" i="0" u="none" strike="noStrike" baseline="0%">
                  <a:solidFill>
                    <a:srgbClr val="000000"/>
                  </a:solidFill>
                  <a:latin typeface="MS P ゴシック"/>
                </a:rPr>
                <a:t>無資格者（保育士資格、幼稚園免許をいずれも持たない方）を保育教諭に代えて置く場合は特例配置の要件を選択してください</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①小学校教諭</a:t>
              </a:r>
            </a:p>
            <a:p>
              <a:pPr algn="l" rtl="0">
                <a:defRPr sz="1000"/>
              </a:pPr>
              <a:r>
                <a:rPr lang="ja-JP" altLang="en-US" sz="900" b="0" i="0" u="none" strike="noStrike" baseline="0%">
                  <a:solidFill>
                    <a:srgbClr val="000000"/>
                  </a:solidFill>
                  <a:latin typeface="MS P ゴシック"/>
                </a:rPr>
                <a:t>　②養護教諭（養護教諭業務に従事していない者）</a:t>
              </a:r>
            </a:p>
            <a:p>
              <a:pPr algn="l" rtl="0">
                <a:defRPr sz="1000"/>
              </a:pPr>
              <a:r>
                <a:rPr lang="ja-JP" altLang="en-US" sz="900" b="0" i="0" u="none" strike="noStrike" baseline="0%">
                  <a:solidFill>
                    <a:srgbClr val="000000"/>
                  </a:solidFill>
                  <a:latin typeface="MS P ゴシック"/>
                </a:rPr>
                <a:t>　③保育所又は幼保連携型認定こども園で１年以上（年間1,440時間以</a:t>
              </a:r>
            </a:p>
            <a:p>
              <a:pPr algn="l" rtl="0">
                <a:defRPr sz="1000"/>
              </a:pPr>
              <a:r>
                <a:rPr lang="ja-JP" altLang="en-US" sz="900" b="0" i="0" u="none" strike="noStrike" baseline="0%">
                  <a:solidFill>
                    <a:srgbClr val="000000"/>
                  </a:solidFill>
                  <a:latin typeface="MS P ゴシック"/>
                </a:rPr>
                <a:t>　　上）の保育従事経験があることを証明できる者）</a:t>
              </a:r>
            </a:p>
            <a:p>
              <a:pPr algn="l" rtl="0">
                <a:defRPr sz="1000"/>
              </a:pPr>
              <a:r>
                <a:rPr lang="ja-JP" altLang="en-US" sz="900" b="0" i="0" u="none" strike="noStrike" baseline="0%">
                  <a:solidFill>
                    <a:srgbClr val="000000"/>
                  </a:solidFill>
                  <a:latin typeface="MS P ゴシック"/>
                </a:rPr>
                <a:t>　④家庭的保育者（市町村長の認定を受けた者）</a:t>
              </a:r>
            </a:p>
            <a:p>
              <a:pPr algn="l" rtl="0">
                <a:defRPr sz="1000"/>
              </a:pPr>
              <a:r>
                <a:rPr lang="ja-JP" altLang="en-US" sz="900" b="0" i="0" u="none" strike="noStrike" baseline="0%">
                  <a:solidFill>
                    <a:srgbClr val="000000"/>
                  </a:solidFill>
                  <a:latin typeface="MS P ゴシック"/>
                </a:rPr>
                <a:t>　⑤子育て支援員研修（地域保育コース）修了者</a:t>
              </a:r>
            </a:p>
            <a:p>
              <a:pPr algn="l" rtl="0">
                <a:defRPr sz="1000"/>
              </a:pPr>
              <a:r>
                <a:rPr lang="ja-JP" altLang="en-US" sz="900" b="0" i="0" u="none" strike="noStrike" baseline="0%">
                  <a:solidFill>
                    <a:srgbClr val="000000"/>
                  </a:solidFill>
                  <a:latin typeface="MS P ゴシック"/>
                </a:rPr>
                <a:t>　⑥看護師（准看護師）</a:t>
              </a:r>
            </a:p>
            <a:p>
              <a:pPr algn="l" rtl="0">
                <a:defRPr sz="1000"/>
              </a:pPr>
              <a:r>
                <a:rPr lang="ja-JP" altLang="en-US" sz="900" b="0" i="0" u="none" strike="noStrike" baseline="0%">
                  <a:solidFill>
                    <a:srgbClr val="000000"/>
                  </a:solidFill>
                  <a:latin typeface="MS P ゴシック"/>
                </a:rPr>
                <a:t>　⑦保健師</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保育補助の方は、下欄「その他」の区分の職名等に記入してください。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428625</xdr:colOff>
          <xdr:row>74</xdr:row>
          <xdr:rowOff>142875</xdr:rowOff>
        </xdr:from>
        <xdr:to>
          <xdr:col>9</xdr:col>
          <xdr:colOff>123825</xdr:colOff>
          <xdr:row>79</xdr:row>
          <xdr:rowOff>9525</xdr:rowOff>
        </xdr:to>
        <xdr:sp macro="" textlink="">
          <xdr:nvSpPr>
            <xdr:cNvPr id="6148" name="Comment 2"/>
            <xdr:cNvSpPr txBox="1">
              <a:spLocks noChangeArrowheads="1"/>
            </xdr:cNvSpPr>
          </xdr:nvSpPr>
          <xdr:spPr bwMode="auto">
            <a:xfrm>
              <a:off x="2714625" y="10115550"/>
              <a:ext cx="4276725" cy="67627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MS P ゴシック"/>
                </a:rPr>
                <a:t>５名以上の場合は、適宜、行追加を行ってください。</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調理業務が委託の場合も体制の把握のため記載してください。</a:t>
              </a:r>
            </a:p>
            <a:p>
              <a:pPr algn="l" rtl="0">
                <a:defRPr sz="1000"/>
              </a:pPr>
              <a:r>
                <a:rPr lang="ja-JP" altLang="en-US" sz="900" b="1" i="0" u="none" strike="noStrike" baseline="0%">
                  <a:solidFill>
                    <a:srgbClr val="000000"/>
                  </a:solidFill>
                  <a:latin typeface="MS P ゴシック"/>
                </a:rPr>
                <a:t>学歴や給与が記載できない場合は、記載可能な範囲で記載してください。</a:t>
              </a:r>
            </a:p>
          </xdr:txBody>
        </xdr:sp>
        <xdr:clientData/>
      </xdr:twoCellAnchor>
    </mc:Fallback>
  </mc:AlternateContent>
</xdr:wsDr>
</file>

<file path=xl/drawings/drawing7.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xdr:cNvGrpSpPr/>
      </xdr:nvGrpSpPr>
      <xdr:grpSpPr>
        <a:xfrm>
          <a:off x="0" y="4923710"/>
          <a:ext cx="658414" cy="4029793"/>
          <a:chOff x="-3212" y="5641557"/>
          <a:chExt cx="749394" cy="944629"/>
        </a:xfrm>
      </xdr:grpSpPr>
      <xdr:sp macro="" textlink="">
        <xdr:nvSpPr>
          <xdr:cNvPr id="4" name="テキスト ボックス 3"/>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97</xdr:col>
      <xdr:colOff>7326</xdr:colOff>
      <xdr:row>12</xdr:row>
      <xdr:rowOff>7324</xdr:rowOff>
    </xdr:from>
    <xdr:to>
      <xdr:col>109</xdr:col>
      <xdr:colOff>0</xdr:colOff>
      <xdr:row>12</xdr:row>
      <xdr:rowOff>278420</xdr:rowOff>
    </xdr:to>
    <xdr:sp macro="" textlink="">
      <xdr:nvSpPr>
        <xdr:cNvPr id="8" name="テキスト ボックス 7"/>
        <xdr:cNvSpPr txBox="1"/>
      </xdr:nvSpPr>
      <xdr:spPr>
        <a:xfrm>
          <a:off x="7773864" y="2176093"/>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90</xdr:col>
          <xdr:colOff>38100</xdr:colOff>
          <xdr:row>0</xdr:row>
          <xdr:rowOff>104775</xdr:rowOff>
        </xdr:from>
        <xdr:to>
          <xdr:col>211</xdr:col>
          <xdr:colOff>142875</xdr:colOff>
          <xdr:row>2</xdr:row>
          <xdr:rowOff>133350</xdr:rowOff>
        </xdr:to>
        <xdr:sp macro="" textlink="">
          <xdr:nvSpPr>
            <xdr:cNvPr id="7169" name="Comment 17"/>
            <xdr:cNvSpPr txBox="1">
              <a:spLocks noChangeArrowheads="1"/>
            </xdr:cNvSpPr>
          </xdr:nvSpPr>
          <xdr:spPr bwMode="auto">
            <a:xfrm>
              <a:off x="7143750" y="104775"/>
              <a:ext cx="5867400" cy="371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本調書作成日の前週または前々週の月曜日の勤務状況について、記入してください。</a:t>
              </a:r>
            </a:p>
            <a:p>
              <a:pPr algn="l" rtl="0">
                <a:defRPr sz="1000"/>
              </a:pPr>
              <a:r>
                <a:rPr lang="ja-JP" altLang="en-US" sz="900" b="1" i="0" u="none" strike="noStrike" baseline="0%">
                  <a:solidFill>
                    <a:srgbClr val="000000"/>
                  </a:solidFill>
                  <a:latin typeface="MS P ゴシック"/>
                </a:rPr>
                <a:t>（いずれも休所日の場合は、前週の火曜日について記入してください。）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238125</xdr:colOff>
          <xdr:row>3</xdr:row>
          <xdr:rowOff>28575</xdr:rowOff>
        </xdr:from>
        <xdr:to>
          <xdr:col>6</xdr:col>
          <xdr:colOff>295275</xdr:colOff>
          <xdr:row>5</xdr:row>
          <xdr:rowOff>19050</xdr:rowOff>
        </xdr:to>
        <xdr:sp macro="" textlink="">
          <xdr:nvSpPr>
            <xdr:cNvPr id="7170" name="Comment 12"/>
            <xdr:cNvSpPr txBox="1">
              <a:spLocks noChangeArrowheads="1"/>
            </xdr:cNvSpPr>
          </xdr:nvSpPr>
          <xdr:spPr bwMode="auto">
            <a:xfrm>
              <a:off x="1552575" y="542925"/>
              <a:ext cx="1219200" cy="3333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371475</xdr:colOff>
          <xdr:row>15</xdr:row>
          <xdr:rowOff>95250</xdr:rowOff>
        </xdr:from>
        <xdr:to>
          <xdr:col>47</xdr:col>
          <xdr:colOff>38100</xdr:colOff>
          <xdr:row>18</xdr:row>
          <xdr:rowOff>133350</xdr:rowOff>
        </xdr:to>
        <xdr:sp macro="" textlink="">
          <xdr:nvSpPr>
            <xdr:cNvPr id="7171" name="Comment 2"/>
            <xdr:cNvSpPr txBox="1">
              <a:spLocks noChangeArrowheads="1"/>
            </xdr:cNvSpPr>
          </xdr:nvSpPr>
          <xdr:spPr bwMode="auto">
            <a:xfrm>
              <a:off x="2847975" y="3086100"/>
              <a:ext cx="2247900" cy="838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休みの職員も記載してください。</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50</xdr:col>
          <xdr:colOff>9525</xdr:colOff>
          <xdr:row>14</xdr:row>
          <xdr:rowOff>142875</xdr:rowOff>
        </xdr:from>
        <xdr:to>
          <xdr:col>211</xdr:col>
          <xdr:colOff>333375</xdr:colOff>
          <xdr:row>18</xdr:row>
          <xdr:rowOff>0</xdr:rowOff>
        </xdr:to>
        <xdr:sp macro="" textlink="">
          <xdr:nvSpPr>
            <xdr:cNvPr id="7172" name="Comment 6"/>
            <xdr:cNvSpPr txBox="1">
              <a:spLocks noChangeArrowheads="1"/>
            </xdr:cNvSpPr>
          </xdr:nvSpPr>
          <xdr:spPr bwMode="auto">
            <a:xfrm>
              <a:off x="5210175" y="2867025"/>
              <a:ext cx="7991475" cy="9239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209550</xdr:colOff>
          <xdr:row>13</xdr:row>
          <xdr:rowOff>104775</xdr:rowOff>
        </xdr:from>
        <xdr:to>
          <xdr:col>217</xdr:col>
          <xdr:colOff>57150</xdr:colOff>
          <xdr:row>14</xdr:row>
          <xdr:rowOff>200025</xdr:rowOff>
        </xdr:to>
        <xdr:sp macro="" textlink="">
          <xdr:nvSpPr>
            <xdr:cNvPr id="7173" name="Comment 13"/>
            <xdr:cNvSpPr txBox="1">
              <a:spLocks noChangeArrowheads="1"/>
            </xdr:cNvSpPr>
          </xdr:nvSpPr>
          <xdr:spPr bwMode="auto">
            <a:xfrm>
              <a:off x="15382875" y="2562225"/>
              <a:ext cx="1219200" cy="3619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116</xdr:row>
          <xdr:rowOff>19050</xdr:rowOff>
        </xdr:from>
        <xdr:to>
          <xdr:col>25</xdr:col>
          <xdr:colOff>0</xdr:colOff>
          <xdr:row>117</xdr:row>
          <xdr:rowOff>161925</xdr:rowOff>
        </xdr:to>
        <xdr:sp macro="" textlink="">
          <xdr:nvSpPr>
            <xdr:cNvPr id="7174" name="Comment 4"/>
            <xdr:cNvSpPr txBox="1">
              <a:spLocks noChangeArrowheads="1"/>
            </xdr:cNvSpPr>
          </xdr:nvSpPr>
          <xdr:spPr bwMode="auto">
            <a:xfrm>
              <a:off x="2619375" y="15963900"/>
              <a:ext cx="1390650" cy="3143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66675</xdr:colOff>
          <xdr:row>126</xdr:row>
          <xdr:rowOff>28575</xdr:rowOff>
        </xdr:from>
        <xdr:to>
          <xdr:col>17</xdr:col>
          <xdr:colOff>19050</xdr:colOff>
          <xdr:row>128</xdr:row>
          <xdr:rowOff>38100</xdr:rowOff>
        </xdr:to>
        <xdr:sp macro="" textlink="">
          <xdr:nvSpPr>
            <xdr:cNvPr id="7175" name="Comment 7"/>
            <xdr:cNvSpPr txBox="1">
              <a:spLocks noChangeArrowheads="1"/>
            </xdr:cNvSpPr>
          </xdr:nvSpPr>
          <xdr:spPr bwMode="auto">
            <a:xfrm>
              <a:off x="1800225" y="17687925"/>
              <a:ext cx="1847850" cy="352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xdr:wsDr>
</file>

<file path=xl/drawings/drawing8.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xdr:cNvGrpSpPr/>
      </xdr:nvGrpSpPr>
      <xdr:grpSpPr>
        <a:xfrm>
          <a:off x="0" y="4923710"/>
          <a:ext cx="658414" cy="4029793"/>
          <a:chOff x="-3212" y="5641557"/>
          <a:chExt cx="749394" cy="944629"/>
        </a:xfrm>
      </xdr:grpSpPr>
      <xdr:sp macro="" textlink="">
        <xdr:nvSpPr>
          <xdr:cNvPr id="4" name="テキスト ボックス 3"/>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97</xdr:col>
      <xdr:colOff>7326</xdr:colOff>
      <xdr:row>11</xdr:row>
      <xdr:rowOff>278420</xdr:rowOff>
    </xdr:from>
    <xdr:to>
      <xdr:col>109</xdr:col>
      <xdr:colOff>0</xdr:colOff>
      <xdr:row>12</xdr:row>
      <xdr:rowOff>271093</xdr:rowOff>
    </xdr:to>
    <xdr:sp macro="" textlink="">
      <xdr:nvSpPr>
        <xdr:cNvPr id="10" name="テキスト ボックス 9"/>
        <xdr:cNvSpPr txBox="1"/>
      </xdr:nvSpPr>
      <xdr:spPr>
        <a:xfrm>
          <a:off x="7773864" y="2168766"/>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70</xdr:col>
          <xdr:colOff>0</xdr:colOff>
          <xdr:row>0</xdr:row>
          <xdr:rowOff>57150</xdr:rowOff>
        </xdr:from>
        <xdr:to>
          <xdr:col>197</xdr:col>
          <xdr:colOff>0</xdr:colOff>
          <xdr:row>2</xdr:row>
          <xdr:rowOff>76200</xdr:rowOff>
        </xdr:to>
        <xdr:sp macro="" textlink="">
          <xdr:nvSpPr>
            <xdr:cNvPr id="8193" name="Comment 17"/>
            <xdr:cNvSpPr txBox="1">
              <a:spLocks noChangeArrowheads="1"/>
            </xdr:cNvSpPr>
          </xdr:nvSpPr>
          <xdr:spPr bwMode="auto">
            <a:xfrm>
              <a:off x="6153150" y="57150"/>
              <a:ext cx="6048375" cy="361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本調書作成日の前週または前々週の土曜日の勤務状況について、それぞれ記入してください。</a:t>
              </a:r>
            </a:p>
            <a:p>
              <a:pPr algn="l" rtl="0">
                <a:defRPr sz="1000"/>
              </a:pPr>
              <a:r>
                <a:rPr lang="ja-JP" altLang="en-US" sz="900" b="1" i="0" u="none" strike="noStrike" baseline="0%">
                  <a:solidFill>
                    <a:srgbClr val="000000"/>
                  </a:solidFill>
                  <a:latin typeface="MS P ゴシック"/>
                </a:rPr>
                <a:t>（いずれも休所日の場合は、直近の土曜日について記入してください。）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190500</xdr:colOff>
          <xdr:row>3</xdr:row>
          <xdr:rowOff>9525</xdr:rowOff>
        </xdr:from>
        <xdr:to>
          <xdr:col>6</xdr:col>
          <xdr:colOff>247650</xdr:colOff>
          <xdr:row>4</xdr:row>
          <xdr:rowOff>95250</xdr:rowOff>
        </xdr:to>
        <xdr:sp macro="" textlink="">
          <xdr:nvSpPr>
            <xdr:cNvPr id="8194" name="Comment 14"/>
            <xdr:cNvSpPr txBox="1">
              <a:spLocks noChangeArrowheads="1"/>
            </xdr:cNvSpPr>
          </xdr:nvSpPr>
          <xdr:spPr bwMode="auto">
            <a:xfrm>
              <a:off x="1504950" y="523875"/>
              <a:ext cx="12192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361950</xdr:colOff>
          <xdr:row>15</xdr:row>
          <xdr:rowOff>38100</xdr:rowOff>
        </xdr:from>
        <xdr:to>
          <xdr:col>47</xdr:col>
          <xdr:colOff>28575</xdr:colOff>
          <xdr:row>18</xdr:row>
          <xdr:rowOff>190500</xdr:rowOff>
        </xdr:to>
        <xdr:sp macro="" textlink="">
          <xdr:nvSpPr>
            <xdr:cNvPr id="8195" name="Comment 2"/>
            <xdr:cNvSpPr txBox="1">
              <a:spLocks noChangeArrowheads="1"/>
            </xdr:cNvSpPr>
          </xdr:nvSpPr>
          <xdr:spPr bwMode="auto">
            <a:xfrm>
              <a:off x="2838450" y="3028950"/>
              <a:ext cx="2247900" cy="952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休み（産休、育休等含む。）の職員は省略可です。</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休みの職員を記載する場合は「休み」と記載してください。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49</xdr:col>
          <xdr:colOff>0</xdr:colOff>
          <xdr:row>16</xdr:row>
          <xdr:rowOff>257175</xdr:rowOff>
        </xdr:from>
        <xdr:to>
          <xdr:col>211</xdr:col>
          <xdr:colOff>276225</xdr:colOff>
          <xdr:row>20</xdr:row>
          <xdr:rowOff>104775</xdr:rowOff>
        </xdr:to>
        <xdr:sp macro="" textlink="">
          <xdr:nvSpPr>
            <xdr:cNvPr id="8196" name="Comment 6"/>
            <xdr:cNvSpPr txBox="1">
              <a:spLocks noChangeArrowheads="1"/>
            </xdr:cNvSpPr>
          </xdr:nvSpPr>
          <xdr:spPr bwMode="auto">
            <a:xfrm>
              <a:off x="5153025" y="3514725"/>
              <a:ext cx="7991475" cy="914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38100</xdr:colOff>
          <xdr:row>13</xdr:row>
          <xdr:rowOff>247650</xdr:rowOff>
        </xdr:from>
        <xdr:to>
          <xdr:col>216</xdr:col>
          <xdr:colOff>571500</xdr:colOff>
          <xdr:row>15</xdr:row>
          <xdr:rowOff>95250</xdr:rowOff>
        </xdr:to>
        <xdr:sp macro="" textlink="">
          <xdr:nvSpPr>
            <xdr:cNvPr id="8197" name="Comment 15"/>
            <xdr:cNvSpPr txBox="1">
              <a:spLocks noChangeArrowheads="1"/>
            </xdr:cNvSpPr>
          </xdr:nvSpPr>
          <xdr:spPr bwMode="auto">
            <a:xfrm>
              <a:off x="15211425" y="2705100"/>
              <a:ext cx="1219200" cy="381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371475</xdr:colOff>
          <xdr:row>72</xdr:row>
          <xdr:rowOff>47625</xdr:rowOff>
        </xdr:from>
        <xdr:to>
          <xdr:col>15</xdr:col>
          <xdr:colOff>9525</xdr:colOff>
          <xdr:row>74</xdr:row>
          <xdr:rowOff>161925</xdr:rowOff>
        </xdr:to>
        <xdr:sp macro="" textlink="">
          <xdr:nvSpPr>
            <xdr:cNvPr id="8198" name="Comment 4"/>
            <xdr:cNvSpPr txBox="1">
              <a:spLocks noChangeArrowheads="1"/>
            </xdr:cNvSpPr>
          </xdr:nvSpPr>
          <xdr:spPr bwMode="auto">
            <a:xfrm>
              <a:off x="1685925" y="8448675"/>
              <a:ext cx="1857375" cy="457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117</xdr:row>
          <xdr:rowOff>114300</xdr:rowOff>
        </xdr:from>
        <xdr:to>
          <xdr:col>22</xdr:col>
          <xdr:colOff>9525</xdr:colOff>
          <xdr:row>119</xdr:row>
          <xdr:rowOff>123825</xdr:rowOff>
        </xdr:to>
        <xdr:sp macro="" textlink="">
          <xdr:nvSpPr>
            <xdr:cNvPr id="8199" name="Comment 5"/>
            <xdr:cNvSpPr txBox="1">
              <a:spLocks noChangeArrowheads="1"/>
            </xdr:cNvSpPr>
          </xdr:nvSpPr>
          <xdr:spPr bwMode="auto">
            <a:xfrm>
              <a:off x="2619375" y="16230600"/>
              <a:ext cx="1257300" cy="3524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xdr:wsDr>
</file>

<file path=xl/drawings/drawing9.xml><?xml version="1.0" encoding="utf-8"?>
<xdr:wsDr xmlns:xdr="http://purl.oclc.org/ooxml/drawingml/spreadsheetDrawing" xmlns:a="http://purl.oclc.org/ooxml/drawingml/main">
  <xdr:twoCellAnchor editAs="oneCell">
    <xdr:from>
      <xdr:col>1</xdr:col>
      <xdr:colOff>240930</xdr:colOff>
      <xdr:row>126</xdr:row>
      <xdr:rowOff>2095499</xdr:rowOff>
    </xdr:from>
    <xdr:to>
      <xdr:col>1</xdr:col>
      <xdr:colOff>4749075</xdr:colOff>
      <xdr:row>126</xdr:row>
      <xdr:rowOff>3102428</xdr:rowOff>
    </xdr:to>
    <xdr:pic>
      <xdr:nvPicPr>
        <xdr:cNvPr id="2" name="図 1"/>
        <xdr:cNvPicPr>
          <a:picLocks noChangeAspect="1" noChangeArrowheads="1"/>
          <a:extLst>
            <a:ext uri="{84589F7E-364E-4C9E-8A38-B11213B215E9}">
              <a14:cameraTool xmlns:a14="http://schemas.microsoft.com/office/drawing/2010/main" cellRange="#REF!" spid="_x0000_s9217"/>
            </a:ext>
          </a:extLst>
        </xdr:cNvPicPr>
      </xdr:nvPicPr>
      <xdr:blipFill>
        <a:blip xmlns:r="http://purl.oclc.org/ooxml/officeDocument/relationships" r:embed="rId1"/>
        <a:srcRect/>
        <a:stretch>
          <a:fillRect/>
        </a:stretch>
      </xdr:blipFill>
      <xdr:spPr bwMode="auto">
        <a:xfrm>
          <a:off x="1288680" y="58796463"/>
          <a:ext cx="4508145" cy="1006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87779</xdr:colOff>
      <xdr:row>144</xdr:row>
      <xdr:rowOff>762032</xdr:rowOff>
    </xdr:from>
    <xdr:to>
      <xdr:col>1</xdr:col>
      <xdr:colOff>7032625</xdr:colOff>
      <xdr:row>144</xdr:row>
      <xdr:rowOff>1452280</xdr:rowOff>
    </xdr:to>
    <xdr:pic>
      <xdr:nvPicPr>
        <xdr:cNvPr id="3" name="図 2"/>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056154" y="67548157"/>
          <a:ext cx="6944846" cy="690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2197154</xdr:colOff>
      <xdr:row>177</xdr:row>
      <xdr:rowOff>148275</xdr:rowOff>
    </xdr:from>
    <xdr:to>
      <xdr:col>1</xdr:col>
      <xdr:colOff>6846794</xdr:colOff>
      <xdr:row>177</xdr:row>
      <xdr:rowOff>867975</xdr:rowOff>
    </xdr:to>
    <xdr:pic>
      <xdr:nvPicPr>
        <xdr:cNvPr id="4" name="図 3"/>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3244904" y="80120175"/>
          <a:ext cx="4649640" cy="719700"/>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2217965</xdr:colOff>
      <xdr:row>173</xdr:row>
      <xdr:rowOff>136072</xdr:rowOff>
    </xdr:from>
    <xdr:to>
      <xdr:col>1</xdr:col>
      <xdr:colOff>6894740</xdr:colOff>
      <xdr:row>173</xdr:row>
      <xdr:rowOff>621847</xdr:rowOff>
    </xdr:to>
    <xdr:pic>
      <xdr:nvPicPr>
        <xdr:cNvPr id="5" name="図 4"/>
        <xdr:cNvPicPr>
          <a:picLocks noChangeAspect="1" noChangeArrowheads="1"/>
        </xdr:cNvPicPr>
      </xdr:nvPicPr>
      <xdr:blipFill>
        <a:blip xmlns:r="http://purl.oclc.org/ooxml/officeDocument/relationships" r:embed="rId4">
          <a:extLst>
            <a:ext uri="{28A0092B-C50C-407E-A947-70E740481C1C}">
              <a14:useLocalDpi xmlns:a14="http://schemas.microsoft.com/office/drawing/2010/main" val="0"/>
            </a:ext>
          </a:extLst>
        </a:blip>
        <a:srcRect/>
        <a:stretch>
          <a:fillRect/>
        </a:stretch>
      </xdr:blipFill>
      <xdr:spPr bwMode="auto">
        <a:xfrm>
          <a:off x="3265715" y="78431572"/>
          <a:ext cx="4676775" cy="485775"/>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244929</xdr:colOff>
      <xdr:row>158</xdr:row>
      <xdr:rowOff>42886</xdr:rowOff>
    </xdr:from>
    <xdr:to>
      <xdr:col>2</xdr:col>
      <xdr:colOff>4213555</xdr:colOff>
      <xdr:row>161</xdr:row>
      <xdr:rowOff>1118772</xdr:rowOff>
    </xdr:to>
    <xdr:pic>
      <xdr:nvPicPr>
        <xdr:cNvPr id="6" name="図 5"/>
        <xdr:cNvPicPr>
          <a:picLocks noChangeAspect="1"/>
        </xdr:cNvPicPr>
      </xdr:nvPicPr>
      <xdr:blipFill>
        <a:blip xmlns:r="http://purl.oclc.org/ooxml/officeDocument/relationships" r:embed="rId5"/>
        <a:stretch>
          <a:fillRect/>
        </a:stretch>
      </xdr:blipFill>
      <xdr:spPr>
        <a:xfrm>
          <a:off x="9017454" y="73594936"/>
          <a:ext cx="3968626" cy="1779374"/>
        </a:xfrm>
        <a:prstGeom prst="rect">
          <a:avLst/>
        </a:prstGeom>
        <a:ln>
          <a:solidFill>
            <a:sysClr val="windowText" lastClr="000000"/>
          </a:solidFill>
        </a:ln>
      </xdr:spPr>
    </xdr:pic>
    <xdr:clientData/>
  </xdr:twoCellAnchor>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6" Type="http://purl.oclc.org/ooxml/officeDocument/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5.xml"/><Relationship Id="rId1" Type="http://purl.oclc.org/ooxml/officeDocument/relationships/printerSettings" Target="../printerSettings/printerSettings5.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6.bin"/><Relationship Id="rId4" Type="http://purl.oclc.org/ooxml/officeDocument/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7.xml"/><Relationship Id="rId1" Type="http://purl.oclc.org/ooxml/officeDocument/relationships/printerSettings" Target="../printerSettings/printerSettings7.bin"/><Relationship Id="rId4" Type="http://purl.oclc.org/ooxml/officeDocument/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8.xml"/><Relationship Id="rId1" Type="http://purl.oclc.org/ooxml/officeDocument/relationships/printerSettings" Target="../printerSettings/printerSettings8.bin"/><Relationship Id="rId4" Type="http://purl.oclc.org/ooxml/officeDocument/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
    <tabColor theme="0"/>
    <pageSetUpPr fitToPage="1"/>
  </sheetPr>
  <dimension ref="A1:AK51"/>
  <sheetViews>
    <sheetView zoomScale="130" zoomScaleNormal="130" workbookViewId="0">
      <selection activeCell="A5" sqref="A5"/>
    </sheetView>
  </sheetViews>
  <sheetFormatPr defaultRowHeight="12"/>
  <cols>
    <col min="1" max="3" width="4.125" style="9" customWidth="1"/>
    <col min="4" max="13" width="4" style="9" customWidth="1"/>
    <col min="14" max="19" width="4.125" style="9" customWidth="1"/>
    <col min="20" max="23" width="4.25" style="9" customWidth="1"/>
    <col min="24" max="16384" width="9" style="9"/>
  </cols>
  <sheetData>
    <row r="1" spans="1:37" ht="19.5" customHeight="1">
      <c r="A1" s="89" t="s">
        <v>692</v>
      </c>
      <c r="B1" s="75"/>
      <c r="D1" s="71" t="s">
        <v>139</v>
      </c>
    </row>
    <row r="2" spans="1:37" ht="17.25" customHeight="1">
      <c r="B2" s="75"/>
    </row>
    <row r="4" spans="1:37" ht="14.25" customHeight="1"/>
    <row r="5" spans="1:37" ht="26.25" customHeight="1">
      <c r="A5" s="457" t="s">
        <v>85</v>
      </c>
      <c r="B5" s="457"/>
      <c r="C5" s="457"/>
      <c r="D5" s="457"/>
      <c r="E5" s="457"/>
      <c r="F5" s="457"/>
      <c r="G5" s="457"/>
      <c r="H5" s="457"/>
      <c r="I5" s="457"/>
      <c r="J5" s="457"/>
      <c r="K5" s="457"/>
      <c r="L5" s="457"/>
      <c r="M5" s="457"/>
      <c r="N5" s="457"/>
      <c r="O5" s="457"/>
      <c r="P5" s="457"/>
      <c r="Q5" s="457"/>
      <c r="R5" s="457"/>
      <c r="S5" s="29"/>
      <c r="T5" s="29"/>
      <c r="U5" s="199"/>
      <c r="V5" s="456"/>
    </row>
    <row r="6" spans="1:37" ht="11.25" customHeight="1">
      <c r="A6" s="23"/>
      <c r="B6" s="23"/>
      <c r="C6" s="23"/>
      <c r="D6" s="23"/>
      <c r="E6" s="23"/>
      <c r="F6" s="23"/>
      <c r="G6" s="23"/>
      <c r="H6" s="23"/>
      <c r="I6" s="23"/>
      <c r="J6" s="23"/>
      <c r="K6" s="23"/>
      <c r="L6" s="23"/>
      <c r="M6" s="171"/>
      <c r="Q6" s="10"/>
      <c r="R6" s="10"/>
      <c r="S6" s="10"/>
      <c r="T6" s="10"/>
      <c r="U6" s="10"/>
      <c r="V6" s="10"/>
    </row>
    <row r="7" spans="1:37" ht="18.75" customHeight="1">
      <c r="M7" s="505" t="s">
        <v>31</v>
      </c>
      <c r="N7" s="505"/>
      <c r="O7" s="505"/>
      <c r="P7" s="106" t="s">
        <v>106</v>
      </c>
      <c r="Q7" s="139"/>
      <c r="R7" s="140" t="s">
        <v>75</v>
      </c>
      <c r="S7" s="139"/>
      <c r="T7" s="140" t="s">
        <v>76</v>
      </c>
      <c r="U7" s="139"/>
      <c r="V7" s="140" t="s">
        <v>10</v>
      </c>
      <c r="Z7" s="10"/>
      <c r="AA7" s="10"/>
    </row>
    <row r="8" spans="1:37" ht="19.5" customHeight="1">
      <c r="A8" s="185" t="s">
        <v>172</v>
      </c>
      <c r="B8" s="175"/>
      <c r="C8" s="175"/>
      <c r="D8" s="195"/>
      <c r="E8" s="195"/>
      <c r="F8" s="195"/>
      <c r="G8" s="195"/>
      <c r="H8" s="195"/>
      <c r="I8" s="195"/>
      <c r="J8" s="195"/>
      <c r="K8" s="195"/>
      <c r="L8" s="195"/>
      <c r="M8" s="195"/>
      <c r="N8" s="195"/>
      <c r="AB8" s="24"/>
      <c r="AC8" s="24"/>
      <c r="AD8" s="24"/>
      <c r="AE8" s="24"/>
      <c r="AF8" s="24"/>
      <c r="AG8" s="24"/>
      <c r="AH8" s="24"/>
      <c r="AI8" s="24"/>
      <c r="AJ8" s="24"/>
      <c r="AK8" s="24"/>
    </row>
    <row r="9" spans="1:37" ht="19.5" customHeight="1">
      <c r="A9" s="175">
        <v>1</v>
      </c>
      <c r="B9" s="185" t="s">
        <v>693</v>
      </c>
      <c r="C9" s="175"/>
      <c r="D9" s="195"/>
      <c r="E9" s="195"/>
      <c r="F9" s="195"/>
      <c r="G9" s="195"/>
      <c r="H9" s="195"/>
      <c r="I9" s="195"/>
      <c r="J9" s="195"/>
      <c r="K9" s="195"/>
      <c r="L9" s="195"/>
      <c r="M9" s="195"/>
      <c r="N9" s="195"/>
      <c r="AB9" s="24"/>
      <c r="AC9" s="24"/>
      <c r="AD9" s="24"/>
      <c r="AE9" s="24"/>
      <c r="AF9" s="24"/>
      <c r="AG9" s="24"/>
      <c r="AH9" s="24"/>
      <c r="AI9" s="24"/>
      <c r="AJ9" s="24"/>
      <c r="AK9" s="24"/>
    </row>
    <row r="10" spans="1:37" ht="19.5" customHeight="1">
      <c r="A10" s="337">
        <v>2</v>
      </c>
      <c r="B10" s="185" t="s">
        <v>175</v>
      </c>
      <c r="C10" s="175"/>
      <c r="D10" s="195"/>
      <c r="E10" s="195"/>
      <c r="F10" s="195"/>
      <c r="G10" s="195"/>
      <c r="H10" s="195"/>
      <c r="I10" s="195"/>
      <c r="J10" s="195"/>
      <c r="K10" s="195"/>
      <c r="L10" s="195"/>
      <c r="M10" s="195"/>
      <c r="N10" s="195"/>
      <c r="AB10" s="24"/>
      <c r="AC10" s="24"/>
      <c r="AD10" s="24"/>
      <c r="AE10" s="24"/>
      <c r="AF10" s="24"/>
      <c r="AG10" s="24"/>
      <c r="AH10" s="24"/>
      <c r="AI10" s="24"/>
      <c r="AJ10" s="24"/>
      <c r="AK10" s="24"/>
    </row>
    <row r="11" spans="1:37" s="17" customFormat="1" ht="19.5" customHeight="1">
      <c r="A11" s="337">
        <v>3</v>
      </c>
      <c r="B11" s="185" t="s">
        <v>176</v>
      </c>
      <c r="C11" s="175"/>
      <c r="D11" s="195"/>
      <c r="E11" s="195"/>
      <c r="F11" s="195"/>
      <c r="G11" s="195"/>
      <c r="H11" s="195"/>
      <c r="I11" s="195"/>
      <c r="J11" s="195"/>
      <c r="K11" s="195"/>
      <c r="L11" s="195"/>
      <c r="M11" s="195"/>
      <c r="N11" s="195"/>
      <c r="AB11" s="24"/>
      <c r="AC11" s="24"/>
      <c r="AD11" s="24"/>
      <c r="AE11" s="24"/>
      <c r="AF11" s="24"/>
      <c r="AG11" s="24"/>
      <c r="AH11" s="24"/>
      <c r="AI11" s="24"/>
      <c r="AJ11" s="24"/>
      <c r="AK11" s="24"/>
    </row>
    <row r="12" spans="1:37" s="17" customFormat="1" ht="19.5" customHeight="1">
      <c r="A12" s="337">
        <v>4</v>
      </c>
      <c r="B12" s="185" t="s">
        <v>173</v>
      </c>
      <c r="C12" s="175"/>
      <c r="D12" s="195"/>
      <c r="E12" s="195"/>
      <c r="F12" s="195"/>
      <c r="G12" s="195"/>
      <c r="H12" s="195"/>
      <c r="I12" s="195"/>
      <c r="J12" s="195"/>
      <c r="K12" s="195"/>
      <c r="L12" s="195"/>
      <c r="M12" s="195"/>
      <c r="N12" s="195"/>
      <c r="AB12" s="24"/>
      <c r="AC12" s="24"/>
      <c r="AD12" s="24"/>
      <c r="AE12" s="24"/>
      <c r="AF12" s="24"/>
      <c r="AG12" s="24"/>
      <c r="AH12" s="24"/>
      <c r="AI12" s="24"/>
      <c r="AJ12" s="24"/>
      <c r="AK12" s="24"/>
    </row>
    <row r="13" spans="1:37" s="17" customFormat="1" ht="19.5" customHeight="1">
      <c r="A13" s="337">
        <v>5</v>
      </c>
      <c r="B13" s="185" t="s">
        <v>694</v>
      </c>
      <c r="C13" s="175"/>
      <c r="D13" s="195"/>
      <c r="E13" s="195"/>
      <c r="F13" s="195"/>
      <c r="G13" s="195"/>
      <c r="H13" s="195"/>
      <c r="I13" s="195"/>
      <c r="J13" s="195"/>
      <c r="K13" s="195"/>
      <c r="L13" s="195"/>
      <c r="M13" s="195"/>
      <c r="N13" s="195"/>
      <c r="AB13" s="24"/>
      <c r="AC13" s="24"/>
      <c r="AD13" s="24"/>
      <c r="AE13" s="24"/>
      <c r="AF13" s="24"/>
      <c r="AG13" s="24"/>
      <c r="AH13" s="24"/>
      <c r="AI13" s="24"/>
      <c r="AJ13" s="24"/>
      <c r="AK13" s="24"/>
    </row>
    <row r="14" spans="1:37" ht="19.5" customHeight="1">
      <c r="A14" s="337">
        <v>6</v>
      </c>
      <c r="B14" s="512" t="s">
        <v>174</v>
      </c>
      <c r="C14" s="512"/>
      <c r="D14" s="512"/>
      <c r="E14" s="512"/>
      <c r="F14" s="512"/>
      <c r="G14" s="512"/>
      <c r="H14" s="512"/>
      <c r="I14" s="512"/>
      <c r="J14" s="512"/>
      <c r="K14" s="512"/>
      <c r="L14" s="512"/>
      <c r="M14" s="512"/>
      <c r="N14" s="512"/>
      <c r="O14" s="512"/>
      <c r="P14" s="512"/>
      <c r="Q14" s="512"/>
      <c r="R14" s="512"/>
      <c r="S14" s="512"/>
      <c r="T14" s="512"/>
      <c r="U14" s="512"/>
      <c r="AB14" s="24"/>
      <c r="AC14" s="24"/>
      <c r="AD14" s="24"/>
      <c r="AE14" s="24"/>
      <c r="AF14" s="24"/>
      <c r="AG14" s="24"/>
      <c r="AH14" s="24"/>
      <c r="AI14" s="24"/>
      <c r="AJ14" s="24"/>
      <c r="AK14" s="24"/>
    </row>
    <row r="15" spans="1:37" ht="19.5" customHeight="1">
      <c r="A15" s="175"/>
      <c r="B15" s="185"/>
      <c r="C15" s="185"/>
      <c r="D15" s="185"/>
      <c r="E15" s="185"/>
      <c r="F15" s="185"/>
      <c r="G15" s="185"/>
      <c r="H15" s="185"/>
      <c r="I15" s="185"/>
      <c r="J15" s="185"/>
      <c r="K15" s="185"/>
      <c r="L15" s="185"/>
      <c r="M15" s="185"/>
      <c r="N15" s="185"/>
      <c r="O15" s="185"/>
      <c r="P15" s="185"/>
      <c r="Q15" s="185"/>
      <c r="R15" s="185"/>
      <c r="S15" s="185"/>
      <c r="T15" s="185"/>
      <c r="U15" s="185"/>
      <c r="AB15" s="24"/>
      <c r="AC15" s="24"/>
      <c r="AD15" s="24"/>
      <c r="AE15" s="24"/>
      <c r="AF15" s="24"/>
      <c r="AG15" s="24"/>
      <c r="AH15" s="24"/>
      <c r="AI15" s="24"/>
      <c r="AJ15" s="24"/>
      <c r="AK15" s="24"/>
    </row>
    <row r="16" spans="1:37" ht="22.5" customHeight="1">
      <c r="A16" s="523" t="s">
        <v>140</v>
      </c>
      <c r="B16" s="523"/>
      <c r="C16" s="523"/>
      <c r="D16" s="523"/>
      <c r="E16" s="523"/>
      <c r="F16" s="523"/>
      <c r="G16" s="523"/>
      <c r="H16" s="523"/>
      <c r="I16" s="523"/>
      <c r="J16" s="523"/>
      <c r="K16" s="523"/>
      <c r="L16" s="523"/>
      <c r="M16" s="523"/>
    </row>
    <row r="17" spans="1:34" ht="18.75" customHeight="1">
      <c r="A17" s="509" t="s">
        <v>141</v>
      </c>
      <c r="B17" s="509"/>
      <c r="C17" s="509"/>
      <c r="D17" s="509"/>
      <c r="E17" s="509"/>
      <c r="F17" s="509"/>
      <c r="G17" s="509"/>
      <c r="H17" s="16"/>
      <c r="I17" s="16"/>
      <c r="J17" s="16"/>
      <c r="K17" s="16"/>
      <c r="L17" s="16"/>
    </row>
    <row r="18" spans="1:34" ht="7.5" customHeight="1">
      <c r="A18" s="17"/>
      <c r="B18" s="17"/>
      <c r="C18" s="17"/>
      <c r="D18" s="17"/>
      <c r="E18" s="17"/>
      <c r="F18" s="17"/>
      <c r="G18" s="17"/>
      <c r="H18" s="17"/>
      <c r="I18" s="502"/>
      <c r="J18" s="502"/>
      <c r="K18" s="502"/>
      <c r="L18" s="502"/>
    </row>
    <row r="19" spans="1:34" ht="22.5" customHeight="1">
      <c r="A19" s="493" t="s">
        <v>142</v>
      </c>
      <c r="B19" s="465"/>
      <c r="C19" s="465"/>
      <c r="D19" s="510"/>
      <c r="E19" s="498"/>
      <c r="F19" s="498"/>
      <c r="G19" s="498"/>
      <c r="H19" s="498"/>
      <c r="I19" s="498"/>
      <c r="J19" s="498"/>
      <c r="K19" s="511"/>
      <c r="L19" s="167" t="s">
        <v>16</v>
      </c>
      <c r="M19" s="485"/>
      <c r="N19" s="503"/>
      <c r="O19" s="503"/>
      <c r="P19" s="504"/>
      <c r="Q19" s="168" t="s">
        <v>17</v>
      </c>
      <c r="R19" s="485"/>
      <c r="S19" s="503"/>
      <c r="T19" s="503"/>
      <c r="U19" s="503"/>
      <c r="V19" s="504"/>
    </row>
    <row r="20" spans="1:34" ht="22.5" customHeight="1">
      <c r="A20" s="173"/>
      <c r="B20" s="174"/>
      <c r="C20" s="174"/>
      <c r="D20" s="74"/>
      <c r="E20" s="11"/>
      <c r="F20" s="11"/>
      <c r="G20" s="11"/>
      <c r="H20" s="11"/>
      <c r="I20" s="11"/>
      <c r="J20" s="11"/>
      <c r="K20" s="11"/>
      <c r="L20" s="506" t="s">
        <v>84</v>
      </c>
      <c r="M20" s="508"/>
      <c r="N20" s="513"/>
      <c r="O20" s="514"/>
      <c r="P20" s="514"/>
      <c r="Q20" s="514"/>
      <c r="R20" s="514"/>
      <c r="S20" s="514"/>
      <c r="T20" s="514"/>
      <c r="U20" s="514"/>
      <c r="V20" s="515"/>
    </row>
    <row r="21" spans="1:34" ht="14.25" customHeight="1">
      <c r="A21" s="519" t="s">
        <v>18</v>
      </c>
      <c r="B21" s="520"/>
      <c r="C21" s="520"/>
      <c r="D21" s="519" t="s">
        <v>24</v>
      </c>
      <c r="E21" s="520"/>
      <c r="F21" s="522"/>
      <c r="G21" s="522"/>
      <c r="H21" s="174" t="s">
        <v>32</v>
      </c>
      <c r="I21" s="522"/>
      <c r="J21" s="522"/>
      <c r="K21" s="522"/>
      <c r="L21" s="11"/>
      <c r="M21" s="11"/>
      <c r="N21" s="11"/>
      <c r="O21" s="11"/>
      <c r="P21" s="11"/>
      <c r="Q21" s="11"/>
      <c r="R21" s="11"/>
      <c r="S21" s="11"/>
      <c r="T21" s="11"/>
      <c r="U21" s="11"/>
      <c r="V21" s="100"/>
    </row>
    <row r="22" spans="1:34" ht="18.75" customHeight="1">
      <c r="A22" s="521"/>
      <c r="B22" s="505"/>
      <c r="C22" s="505"/>
      <c r="D22" s="516"/>
      <c r="E22" s="517"/>
      <c r="F22" s="517"/>
      <c r="G22" s="517"/>
      <c r="H22" s="517"/>
      <c r="I22" s="517"/>
      <c r="J22" s="517"/>
      <c r="K22" s="517"/>
      <c r="L22" s="517"/>
      <c r="M22" s="517"/>
      <c r="N22" s="517"/>
      <c r="O22" s="517"/>
      <c r="P22" s="517"/>
      <c r="Q22" s="517"/>
      <c r="R22" s="517"/>
      <c r="S22" s="517"/>
      <c r="T22" s="517"/>
      <c r="U22" s="517"/>
      <c r="V22" s="518"/>
    </row>
    <row r="23" spans="1:34" ht="22.5" customHeight="1">
      <c r="A23" s="493" t="s">
        <v>19</v>
      </c>
      <c r="B23" s="465"/>
      <c r="C23" s="465"/>
      <c r="D23" s="485"/>
      <c r="E23" s="503"/>
      <c r="F23" s="503"/>
      <c r="G23" s="503"/>
      <c r="H23" s="503"/>
      <c r="I23" s="503"/>
      <c r="J23" s="503"/>
      <c r="K23" s="504"/>
      <c r="L23" s="493" t="s">
        <v>23</v>
      </c>
      <c r="M23" s="465"/>
      <c r="N23" s="466"/>
      <c r="O23" s="485"/>
      <c r="P23" s="503"/>
      <c r="Q23" s="503"/>
      <c r="R23" s="503"/>
      <c r="S23" s="503"/>
      <c r="T23" s="503"/>
      <c r="U23" s="503"/>
      <c r="V23" s="504"/>
    </row>
    <row r="24" spans="1:34" ht="22.5" customHeight="1">
      <c r="A24" s="506" t="s">
        <v>20</v>
      </c>
      <c r="B24" s="507"/>
      <c r="C24" s="508"/>
      <c r="D24" s="485"/>
      <c r="E24" s="486"/>
      <c r="F24" s="170"/>
      <c r="G24" s="13" t="s">
        <v>75</v>
      </c>
      <c r="H24" s="103"/>
      <c r="I24" s="13" t="s">
        <v>76</v>
      </c>
      <c r="J24" s="103"/>
      <c r="K24" s="13" t="s">
        <v>10</v>
      </c>
      <c r="L24" s="506" t="s">
        <v>21</v>
      </c>
      <c r="M24" s="507"/>
      <c r="N24" s="508"/>
      <c r="O24" s="485"/>
      <c r="P24" s="486"/>
      <c r="Q24" s="103"/>
      <c r="R24" s="13" t="s">
        <v>75</v>
      </c>
      <c r="S24" s="103"/>
      <c r="T24" s="13" t="s">
        <v>76</v>
      </c>
      <c r="U24" s="103"/>
      <c r="V24" s="35" t="s">
        <v>10</v>
      </c>
    </row>
    <row r="25" spans="1:34" ht="24" customHeight="1">
      <c r="A25" s="493" t="s">
        <v>190</v>
      </c>
      <c r="B25" s="465"/>
      <c r="C25" s="465"/>
      <c r="D25" s="499"/>
      <c r="E25" s="500"/>
      <c r="F25" s="500"/>
      <c r="G25" s="500"/>
      <c r="H25" s="35" t="s">
        <v>22</v>
      </c>
      <c r="I25" s="481" t="s">
        <v>695</v>
      </c>
      <c r="J25" s="465"/>
      <c r="K25" s="465"/>
      <c r="L25" s="482"/>
      <c r="M25" s="497"/>
      <c r="N25" s="498"/>
      <c r="O25" s="35" t="s">
        <v>22</v>
      </c>
      <c r="P25" s="494" t="s">
        <v>73</v>
      </c>
      <c r="Q25" s="495"/>
      <c r="R25" s="496"/>
      <c r="S25" s="497"/>
      <c r="T25" s="498"/>
      <c r="U25" s="99" t="s">
        <v>22</v>
      </c>
      <c r="V25" s="101"/>
    </row>
    <row r="26" spans="1:34" ht="7.5" customHeight="1">
      <c r="A26" s="13"/>
      <c r="B26" s="13"/>
      <c r="C26" s="13"/>
      <c r="D26" s="175"/>
      <c r="E26" s="175"/>
      <c r="F26" s="185"/>
      <c r="G26" s="175"/>
      <c r="H26" s="70"/>
      <c r="I26" s="70"/>
      <c r="J26" s="70"/>
      <c r="K26" s="70"/>
      <c r="L26" s="70"/>
      <c r="M26" s="70"/>
      <c r="N26" s="70"/>
      <c r="O26" s="70"/>
      <c r="P26" s="70"/>
      <c r="Q26" s="70"/>
      <c r="R26" s="70"/>
      <c r="S26" s="70"/>
      <c r="T26" s="70"/>
      <c r="U26" s="70"/>
    </row>
    <row r="27" spans="1:34" ht="18.75" customHeight="1">
      <c r="A27" s="33" t="s">
        <v>177</v>
      </c>
      <c r="B27" s="22"/>
      <c r="C27" s="22"/>
      <c r="D27" s="185"/>
      <c r="E27" s="185"/>
      <c r="F27" s="185"/>
      <c r="G27" s="185"/>
      <c r="H27" s="18"/>
      <c r="I27" s="18"/>
      <c r="J27" s="18"/>
      <c r="K27" s="18"/>
      <c r="L27" s="18"/>
      <c r="M27" s="18"/>
    </row>
    <row r="28" spans="1:34" ht="7.5" customHeight="1" thickBot="1">
      <c r="A28" s="13"/>
      <c r="B28" s="13"/>
      <c r="C28" s="13"/>
      <c r="D28" s="175"/>
      <c r="E28" s="175"/>
      <c r="F28" s="175"/>
      <c r="G28" s="175"/>
      <c r="H28" s="18"/>
      <c r="I28" s="18"/>
      <c r="J28" s="18"/>
      <c r="K28" s="18"/>
      <c r="L28" s="18"/>
      <c r="M28" s="18"/>
      <c r="V28" s="24"/>
      <c r="W28" s="24"/>
      <c r="X28" s="24"/>
      <c r="Y28" s="24"/>
      <c r="Z28" s="24"/>
      <c r="AA28" s="24"/>
      <c r="AB28" s="24"/>
      <c r="AC28" s="24"/>
      <c r="AD28" s="24"/>
    </row>
    <row r="29" spans="1:34" ht="22.5" customHeight="1" thickBot="1">
      <c r="A29" s="490" t="s">
        <v>30</v>
      </c>
      <c r="B29" s="491"/>
      <c r="C29" s="492"/>
      <c r="D29" s="501" t="s">
        <v>25</v>
      </c>
      <c r="E29" s="491"/>
      <c r="F29" s="491"/>
      <c r="G29" s="491"/>
      <c r="H29" s="491"/>
      <c r="I29" s="491"/>
      <c r="J29" s="491"/>
      <c r="K29" s="491"/>
      <c r="L29" s="491"/>
      <c r="M29" s="487" t="s">
        <v>26</v>
      </c>
      <c r="N29" s="488"/>
      <c r="O29" s="488"/>
      <c r="P29" s="488"/>
      <c r="Q29" s="488"/>
      <c r="R29" s="488"/>
      <c r="S29" s="488"/>
      <c r="T29" s="488"/>
      <c r="U29" s="489"/>
      <c r="AA29" s="24"/>
      <c r="AB29" s="24"/>
      <c r="AC29" s="24"/>
      <c r="AD29" s="24"/>
      <c r="AE29" s="24"/>
      <c r="AF29" s="24"/>
      <c r="AG29" s="24"/>
      <c r="AH29" s="24"/>
    </row>
    <row r="30" spans="1:34" ht="22.5" customHeight="1">
      <c r="A30" s="461" t="s">
        <v>143</v>
      </c>
      <c r="B30" s="462"/>
      <c r="C30" s="463"/>
      <c r="D30" s="269"/>
      <c r="E30" s="124" t="s">
        <v>96</v>
      </c>
      <c r="F30" s="272"/>
      <c r="G30" s="124" t="s">
        <v>97</v>
      </c>
      <c r="H30" s="165" t="s">
        <v>29</v>
      </c>
      <c r="I30" s="269"/>
      <c r="J30" s="124" t="s">
        <v>96</v>
      </c>
      <c r="K30" s="272"/>
      <c r="L30" s="124" t="s">
        <v>97</v>
      </c>
      <c r="M30" s="275"/>
      <c r="N30" s="124"/>
      <c r="O30" s="276"/>
      <c r="P30" s="124"/>
      <c r="Q30" s="125"/>
      <c r="R30" s="275"/>
      <c r="S30" s="124"/>
      <c r="T30" s="276"/>
      <c r="U30" s="126"/>
      <c r="V30" s="24"/>
      <c r="W30" s="24"/>
      <c r="X30" s="24"/>
      <c r="Y30" s="24"/>
      <c r="Z30" s="24"/>
      <c r="AA30" s="24"/>
    </row>
    <row r="31" spans="1:34" ht="22.5" customHeight="1">
      <c r="A31" s="467" t="s">
        <v>144</v>
      </c>
      <c r="B31" s="468"/>
      <c r="C31" s="120" t="s">
        <v>27</v>
      </c>
      <c r="D31" s="270"/>
      <c r="E31" s="96" t="s">
        <v>96</v>
      </c>
      <c r="F31" s="273"/>
      <c r="G31" s="96" t="s">
        <v>97</v>
      </c>
      <c r="H31" s="166" t="s">
        <v>29</v>
      </c>
      <c r="I31" s="270"/>
      <c r="J31" s="96" t="s">
        <v>96</v>
      </c>
      <c r="K31" s="273"/>
      <c r="L31" s="96" t="s">
        <v>97</v>
      </c>
      <c r="M31" s="270"/>
      <c r="N31" s="96" t="s">
        <v>96</v>
      </c>
      <c r="O31" s="273"/>
      <c r="P31" s="96" t="s">
        <v>97</v>
      </c>
      <c r="Q31" s="166" t="s">
        <v>29</v>
      </c>
      <c r="R31" s="270"/>
      <c r="S31" s="96" t="s">
        <v>96</v>
      </c>
      <c r="T31" s="273"/>
      <c r="U31" s="127" t="s">
        <v>97</v>
      </c>
      <c r="Y31" s="24"/>
      <c r="Z31" s="24"/>
      <c r="AA31" s="24"/>
      <c r="AB31" s="24"/>
      <c r="AC31" s="24"/>
      <c r="AD31" s="24"/>
      <c r="AE31" s="24"/>
      <c r="AF31" s="24"/>
      <c r="AG31" s="24"/>
      <c r="AH31" s="24"/>
    </row>
    <row r="32" spans="1:34" ht="22.5" customHeight="1" thickBot="1">
      <c r="A32" s="483"/>
      <c r="B32" s="484"/>
      <c r="C32" s="186" t="s">
        <v>28</v>
      </c>
      <c r="D32" s="271"/>
      <c r="E32" s="128" t="s">
        <v>96</v>
      </c>
      <c r="F32" s="274"/>
      <c r="G32" s="128" t="s">
        <v>97</v>
      </c>
      <c r="H32" s="129" t="s">
        <v>29</v>
      </c>
      <c r="I32" s="271"/>
      <c r="J32" s="128" t="s">
        <v>96</v>
      </c>
      <c r="K32" s="274"/>
      <c r="L32" s="128" t="s">
        <v>97</v>
      </c>
      <c r="M32" s="271"/>
      <c r="N32" s="128" t="s">
        <v>96</v>
      </c>
      <c r="O32" s="274"/>
      <c r="P32" s="128" t="s">
        <v>97</v>
      </c>
      <c r="Q32" s="129" t="s">
        <v>29</v>
      </c>
      <c r="R32" s="271"/>
      <c r="S32" s="128" t="s">
        <v>96</v>
      </c>
      <c r="T32" s="274"/>
      <c r="U32" s="114" t="s">
        <v>97</v>
      </c>
      <c r="V32" s="24"/>
      <c r="W32" s="24"/>
      <c r="X32" s="24"/>
      <c r="Y32" s="24"/>
      <c r="Z32" s="24"/>
      <c r="AA32" s="24"/>
      <c r="AB32" s="24"/>
      <c r="AC32" s="24"/>
      <c r="AD32" s="24"/>
      <c r="AE32" s="24"/>
    </row>
    <row r="33" spans="1:37" ht="22.5" customHeight="1">
      <c r="A33" s="461" t="s">
        <v>90</v>
      </c>
      <c r="B33" s="462"/>
      <c r="C33" s="463"/>
      <c r="D33" s="269"/>
      <c r="E33" s="124" t="s">
        <v>96</v>
      </c>
      <c r="F33" s="272"/>
      <c r="G33" s="124" t="s">
        <v>97</v>
      </c>
      <c r="H33" s="165" t="s">
        <v>29</v>
      </c>
      <c r="I33" s="269"/>
      <c r="J33" s="124" t="s">
        <v>96</v>
      </c>
      <c r="K33" s="272"/>
      <c r="L33" s="124" t="s">
        <v>97</v>
      </c>
      <c r="M33" s="269"/>
      <c r="N33" s="124" t="s">
        <v>96</v>
      </c>
      <c r="O33" s="272"/>
      <c r="P33" s="124" t="s">
        <v>97</v>
      </c>
      <c r="Q33" s="165" t="s">
        <v>29</v>
      </c>
      <c r="R33" s="269"/>
      <c r="S33" s="124" t="s">
        <v>96</v>
      </c>
      <c r="T33" s="272"/>
      <c r="U33" s="126" t="s">
        <v>97</v>
      </c>
      <c r="V33" s="24"/>
      <c r="W33" s="24"/>
      <c r="X33" s="24"/>
      <c r="Y33" s="24"/>
      <c r="Z33" s="24"/>
      <c r="AA33" s="24"/>
      <c r="AB33" s="24"/>
      <c r="AC33" s="24"/>
      <c r="AD33" s="24"/>
      <c r="AE33" s="24"/>
    </row>
    <row r="34" spans="1:37" ht="22.5" customHeight="1">
      <c r="A34" s="464" t="s">
        <v>146</v>
      </c>
      <c r="B34" s="465"/>
      <c r="C34" s="466"/>
      <c r="D34" s="270"/>
      <c r="E34" s="96" t="s">
        <v>96</v>
      </c>
      <c r="F34" s="273"/>
      <c r="G34" s="96" t="s">
        <v>97</v>
      </c>
      <c r="H34" s="166" t="s">
        <v>29</v>
      </c>
      <c r="I34" s="270"/>
      <c r="J34" s="96" t="s">
        <v>96</v>
      </c>
      <c r="K34" s="273"/>
      <c r="L34" s="96" t="s">
        <v>97</v>
      </c>
      <c r="M34" s="270"/>
      <c r="N34" s="96" t="s">
        <v>96</v>
      </c>
      <c r="O34" s="273"/>
      <c r="P34" s="96" t="s">
        <v>97</v>
      </c>
      <c r="Q34" s="166" t="s">
        <v>29</v>
      </c>
      <c r="R34" s="270"/>
      <c r="S34" s="96" t="s">
        <v>96</v>
      </c>
      <c r="T34" s="273"/>
      <c r="U34" s="127" t="s">
        <v>97</v>
      </c>
      <c r="Y34" s="24"/>
      <c r="Z34" s="24"/>
      <c r="AA34" s="24"/>
      <c r="AB34" s="24"/>
      <c r="AC34" s="24"/>
      <c r="AD34" s="24"/>
      <c r="AE34" s="24"/>
      <c r="AF34" s="24"/>
      <c r="AG34" s="24"/>
      <c r="AH34" s="24"/>
    </row>
    <row r="35" spans="1:37" ht="22.5" customHeight="1">
      <c r="A35" s="467" t="s">
        <v>145</v>
      </c>
      <c r="B35" s="468"/>
      <c r="C35" s="120" t="s">
        <v>27</v>
      </c>
      <c r="D35" s="270"/>
      <c r="E35" s="96" t="s">
        <v>96</v>
      </c>
      <c r="F35" s="273"/>
      <c r="G35" s="96" t="s">
        <v>97</v>
      </c>
      <c r="H35" s="166" t="s">
        <v>29</v>
      </c>
      <c r="I35" s="270"/>
      <c r="J35" s="96" t="s">
        <v>96</v>
      </c>
      <c r="K35" s="273"/>
      <c r="L35" s="96" t="s">
        <v>97</v>
      </c>
      <c r="M35" s="270"/>
      <c r="N35" s="96" t="s">
        <v>96</v>
      </c>
      <c r="O35" s="273"/>
      <c r="P35" s="96" t="s">
        <v>97</v>
      </c>
      <c r="Q35" s="166" t="s">
        <v>29</v>
      </c>
      <c r="R35" s="270"/>
      <c r="S35" s="96" t="s">
        <v>96</v>
      </c>
      <c r="T35" s="273"/>
      <c r="U35" s="127" t="s">
        <v>97</v>
      </c>
      <c r="AB35" s="24"/>
      <c r="AC35" s="24"/>
      <c r="AD35" s="24"/>
      <c r="AE35" s="24"/>
      <c r="AF35" s="24"/>
      <c r="AG35" s="24"/>
      <c r="AH35" s="24"/>
      <c r="AI35" s="24"/>
      <c r="AJ35" s="24"/>
      <c r="AK35" s="24"/>
    </row>
    <row r="36" spans="1:37" ht="22.5" customHeight="1">
      <c r="A36" s="469"/>
      <c r="B36" s="470"/>
      <c r="C36" s="120" t="s">
        <v>28</v>
      </c>
      <c r="D36" s="270"/>
      <c r="E36" s="96" t="s">
        <v>96</v>
      </c>
      <c r="F36" s="273"/>
      <c r="G36" s="96" t="s">
        <v>97</v>
      </c>
      <c r="H36" s="166" t="s">
        <v>29</v>
      </c>
      <c r="I36" s="270"/>
      <c r="J36" s="96" t="s">
        <v>96</v>
      </c>
      <c r="K36" s="273"/>
      <c r="L36" s="96" t="s">
        <v>97</v>
      </c>
      <c r="M36" s="270"/>
      <c r="N36" s="96" t="s">
        <v>96</v>
      </c>
      <c r="O36" s="273"/>
      <c r="P36" s="96" t="s">
        <v>97</v>
      </c>
      <c r="Q36" s="166" t="s">
        <v>29</v>
      </c>
      <c r="R36" s="270"/>
      <c r="S36" s="96" t="s">
        <v>96</v>
      </c>
      <c r="T36" s="273"/>
      <c r="U36" s="127" t="s">
        <v>97</v>
      </c>
      <c r="AB36" s="24"/>
      <c r="AC36" s="24"/>
      <c r="AD36" s="24"/>
      <c r="AE36" s="24"/>
      <c r="AF36" s="24"/>
      <c r="AG36" s="24"/>
      <c r="AH36" s="24"/>
      <c r="AI36" s="24"/>
      <c r="AJ36" s="24"/>
      <c r="AK36" s="24"/>
    </row>
    <row r="37" spans="1:37" ht="22.5" customHeight="1" thickBot="1">
      <c r="A37" s="473" t="s">
        <v>98</v>
      </c>
      <c r="B37" s="474"/>
      <c r="C37" s="475"/>
      <c r="D37" s="205" t="b">
        <v>0</v>
      </c>
      <c r="E37" s="206" t="s">
        <v>171</v>
      </c>
      <c r="F37" s="476" t="s">
        <v>105</v>
      </c>
      <c r="G37" s="476"/>
      <c r="H37" s="471" t="s">
        <v>99</v>
      </c>
      <c r="I37" s="471"/>
      <c r="J37" s="471"/>
      <c r="K37" s="471"/>
      <c r="L37" s="477"/>
      <c r="M37" s="205" t="b">
        <v>0</v>
      </c>
      <c r="N37" s="206" t="s">
        <v>171</v>
      </c>
      <c r="O37" s="476" t="s">
        <v>105</v>
      </c>
      <c r="P37" s="476"/>
      <c r="Q37" s="471" t="s">
        <v>99</v>
      </c>
      <c r="R37" s="471"/>
      <c r="S37" s="471"/>
      <c r="T37" s="471"/>
      <c r="U37" s="472"/>
      <c r="AB37" s="24"/>
      <c r="AC37" s="24"/>
      <c r="AD37" s="24"/>
      <c r="AE37" s="24"/>
      <c r="AF37" s="24"/>
      <c r="AG37" s="24"/>
      <c r="AH37" s="24"/>
      <c r="AI37" s="24"/>
      <c r="AJ37" s="24"/>
      <c r="AK37" s="24"/>
    </row>
    <row r="38" spans="1:37" ht="10.5" customHeight="1">
      <c r="A38" s="13"/>
      <c r="B38" s="13"/>
      <c r="C38" s="13"/>
      <c r="D38" s="175"/>
      <c r="E38" s="175"/>
      <c r="F38" s="175"/>
      <c r="G38" s="175"/>
      <c r="H38" s="18"/>
      <c r="I38" s="18"/>
      <c r="J38" s="18"/>
      <c r="K38" s="18"/>
      <c r="L38" s="18"/>
      <c r="M38" s="18"/>
      <c r="AB38" s="24"/>
      <c r="AC38" s="24"/>
      <c r="AD38" s="24"/>
      <c r="AE38" s="24"/>
      <c r="AF38" s="24"/>
      <c r="AG38" s="24"/>
      <c r="AH38" s="24"/>
      <c r="AI38" s="24"/>
      <c r="AJ38" s="24"/>
      <c r="AK38" s="24"/>
    </row>
    <row r="39" spans="1:37" ht="19.5" customHeight="1">
      <c r="A39" s="33" t="s">
        <v>191</v>
      </c>
      <c r="B39" s="22"/>
      <c r="C39" s="22"/>
      <c r="D39" s="185"/>
      <c r="E39" s="185"/>
      <c r="F39" s="185"/>
      <c r="G39" s="175"/>
      <c r="H39" s="18"/>
      <c r="I39" s="185"/>
      <c r="J39" s="18"/>
      <c r="K39" s="18"/>
      <c r="L39" s="18"/>
      <c r="M39" s="18"/>
      <c r="AB39" s="24"/>
      <c r="AC39" s="24"/>
      <c r="AD39" s="24"/>
      <c r="AE39" s="24"/>
      <c r="AF39" s="24"/>
      <c r="AG39" s="24"/>
      <c r="AH39" s="24"/>
      <c r="AI39" s="24"/>
      <c r="AJ39" s="24"/>
      <c r="AK39" s="24"/>
    </row>
    <row r="40" spans="1:37" ht="7.5" customHeight="1">
      <c r="A40" s="22"/>
      <c r="B40" s="22"/>
      <c r="C40" s="22"/>
      <c r="D40" s="185"/>
      <c r="E40" s="185"/>
      <c r="F40" s="185"/>
      <c r="G40" s="175"/>
      <c r="H40" s="18"/>
      <c r="I40" s="18"/>
      <c r="J40" s="18"/>
      <c r="K40" s="18"/>
      <c r="L40" s="18"/>
      <c r="M40" s="18"/>
      <c r="AB40" s="24"/>
      <c r="AC40" s="24"/>
      <c r="AD40" s="24"/>
      <c r="AE40" s="24"/>
      <c r="AF40" s="24"/>
      <c r="AG40" s="24"/>
      <c r="AH40" s="24"/>
      <c r="AI40" s="24"/>
      <c r="AJ40" s="24"/>
      <c r="AK40" s="24"/>
    </row>
    <row r="41" spans="1:37" ht="19.5" customHeight="1">
      <c r="A41" s="478" t="s">
        <v>696</v>
      </c>
      <c r="B41" s="478"/>
      <c r="C41" s="478"/>
      <c r="D41" s="478"/>
      <c r="E41" s="478"/>
      <c r="F41" s="478"/>
      <c r="G41" s="478" t="s">
        <v>35</v>
      </c>
      <c r="H41" s="478"/>
      <c r="I41" s="478"/>
      <c r="J41" s="478"/>
      <c r="K41" s="478"/>
      <c r="L41" s="478"/>
      <c r="M41" s="478"/>
      <c r="N41" s="478"/>
      <c r="O41" s="478"/>
      <c r="P41" s="478"/>
      <c r="Q41" s="478"/>
      <c r="R41" s="478"/>
      <c r="S41" s="478"/>
      <c r="T41" s="478"/>
      <c r="U41" s="478"/>
      <c r="AB41" s="24"/>
      <c r="AC41" s="24"/>
      <c r="AD41" s="24"/>
      <c r="AE41" s="24"/>
      <c r="AF41" s="24"/>
      <c r="AG41" s="24"/>
      <c r="AH41" s="24"/>
      <c r="AI41" s="24"/>
      <c r="AJ41" s="24"/>
      <c r="AK41" s="24"/>
    </row>
    <row r="42" spans="1:37" s="17" customFormat="1" ht="19.5" customHeight="1">
      <c r="A42" s="479"/>
      <c r="B42" s="479"/>
      <c r="C42" s="479"/>
      <c r="D42" s="479"/>
      <c r="E42" s="479"/>
      <c r="F42" s="479"/>
      <c r="G42" s="480"/>
      <c r="H42" s="480"/>
      <c r="I42" s="480"/>
      <c r="J42" s="480"/>
      <c r="K42" s="480"/>
      <c r="L42" s="480"/>
      <c r="M42" s="480"/>
      <c r="N42" s="480"/>
      <c r="O42" s="480"/>
      <c r="P42" s="480"/>
      <c r="Q42" s="480"/>
      <c r="R42" s="480"/>
      <c r="S42" s="480"/>
      <c r="T42" s="480"/>
      <c r="U42" s="480"/>
      <c r="AB42" s="24"/>
      <c r="AC42" s="24"/>
      <c r="AD42" s="24"/>
      <c r="AE42" s="24"/>
      <c r="AF42" s="24"/>
      <c r="AG42" s="24"/>
      <c r="AH42" s="24"/>
      <c r="AI42" s="24"/>
      <c r="AJ42" s="24"/>
      <c r="AK42" s="24"/>
    </row>
    <row r="43" spans="1:37" s="17" customFormat="1" ht="19.5" customHeight="1">
      <c r="A43" s="479"/>
      <c r="B43" s="479"/>
      <c r="C43" s="479"/>
      <c r="D43" s="479"/>
      <c r="E43" s="479"/>
      <c r="F43" s="479"/>
      <c r="G43" s="480"/>
      <c r="H43" s="480"/>
      <c r="I43" s="480"/>
      <c r="J43" s="480"/>
      <c r="K43" s="480"/>
      <c r="L43" s="480"/>
      <c r="M43" s="480"/>
      <c r="N43" s="480"/>
      <c r="O43" s="480"/>
      <c r="P43" s="480"/>
      <c r="Q43" s="480"/>
      <c r="R43" s="480"/>
      <c r="S43" s="480"/>
      <c r="T43" s="480"/>
      <c r="U43" s="480"/>
      <c r="AB43" s="24"/>
      <c r="AC43" s="24"/>
      <c r="AD43" s="24"/>
      <c r="AE43" s="24"/>
      <c r="AF43" s="24"/>
      <c r="AG43" s="24"/>
      <c r="AH43" s="24"/>
      <c r="AI43" s="24"/>
      <c r="AJ43" s="24"/>
      <c r="AK43" s="24"/>
    </row>
    <row r="44" spans="1:37" s="17" customFormat="1" ht="19.5" customHeight="1">
      <c r="A44" s="175"/>
      <c r="B44" s="175"/>
      <c r="C44" s="175"/>
      <c r="D44" s="195"/>
      <c r="E44" s="195"/>
      <c r="F44" s="195"/>
      <c r="G44" s="195"/>
      <c r="H44" s="195"/>
      <c r="I44" s="195"/>
      <c r="J44" s="195"/>
      <c r="K44" s="195"/>
      <c r="L44" s="195"/>
      <c r="M44" s="195"/>
      <c r="N44" s="195"/>
      <c r="O44" s="9"/>
      <c r="P44" s="9"/>
      <c r="Q44" s="9"/>
      <c r="R44" s="9"/>
      <c r="S44" s="9"/>
      <c r="T44" s="9"/>
      <c r="U44" s="9"/>
      <c r="AB44" s="24"/>
      <c r="AC44" s="24"/>
      <c r="AD44" s="24"/>
      <c r="AE44" s="24"/>
      <c r="AF44" s="24"/>
      <c r="AG44" s="24"/>
      <c r="AH44" s="24"/>
      <c r="AI44" s="24"/>
      <c r="AJ44" s="24"/>
      <c r="AK44" s="24"/>
    </row>
    <row r="45" spans="1:37" ht="15.75" customHeight="1">
      <c r="A45" s="19"/>
      <c r="B45" s="175"/>
      <c r="C45" s="175"/>
      <c r="D45" s="175"/>
      <c r="E45" s="175"/>
      <c r="F45" s="175"/>
      <c r="G45" s="19"/>
      <c r="H45" s="175"/>
      <c r="I45" s="175"/>
      <c r="J45" s="175"/>
      <c r="K45" s="175"/>
      <c r="L45" s="175"/>
      <c r="M45" s="175"/>
      <c r="N45" s="175"/>
      <c r="O45" s="175"/>
      <c r="P45" s="175"/>
      <c r="Q45" s="175"/>
      <c r="R45" s="175"/>
      <c r="S45" s="175"/>
      <c r="T45" s="175"/>
      <c r="U45" s="13"/>
    </row>
    <row r="46" spans="1:37" ht="15.75" customHeight="1">
      <c r="A46" s="460" t="s">
        <v>82</v>
      </c>
      <c r="B46" s="460"/>
      <c r="C46" s="460"/>
      <c r="D46" s="460"/>
      <c r="E46" s="460"/>
      <c r="F46" s="460"/>
      <c r="G46" s="460"/>
      <c r="H46" s="460"/>
      <c r="I46" s="460"/>
      <c r="J46" s="460"/>
      <c r="K46" s="460"/>
      <c r="L46" s="460"/>
      <c r="M46" s="460"/>
      <c r="N46" s="460"/>
      <c r="O46" s="460"/>
      <c r="P46" s="460"/>
      <c r="Q46" s="460"/>
      <c r="R46" s="460"/>
      <c r="S46" s="460"/>
      <c r="T46" s="460"/>
      <c r="U46" s="460"/>
    </row>
    <row r="47" spans="1:37" ht="12.75" customHeight="1">
      <c r="A47" s="25"/>
      <c r="B47" s="185"/>
      <c r="C47" s="26"/>
      <c r="D47" s="19"/>
      <c r="E47" s="175"/>
      <c r="F47" s="175"/>
      <c r="G47" s="175"/>
      <c r="H47" s="175"/>
      <c r="I47" s="175"/>
      <c r="J47" s="175"/>
      <c r="K47" s="175"/>
      <c r="L47" s="175"/>
      <c r="M47" s="175"/>
      <c r="N47" s="175"/>
      <c r="O47" s="175"/>
      <c r="P47" s="175"/>
      <c r="Q47" s="13"/>
      <c r="R47" s="13"/>
      <c r="S47" s="13"/>
      <c r="T47" s="13"/>
    </row>
    <row r="51" spans="12:12">
      <c r="L51" s="21"/>
    </row>
  </sheetData>
  <mergeCells count="50">
    <mergeCell ref="R19:V19"/>
    <mergeCell ref="A17:G17"/>
    <mergeCell ref="D19:K19"/>
    <mergeCell ref="B14:U14"/>
    <mergeCell ref="A23:C23"/>
    <mergeCell ref="N20:V20"/>
    <mergeCell ref="D22:V22"/>
    <mergeCell ref="A21:C22"/>
    <mergeCell ref="L20:M20"/>
    <mergeCell ref="F21:G21"/>
    <mergeCell ref="D21:E21"/>
    <mergeCell ref="I21:K21"/>
    <mergeCell ref="O23:V23"/>
    <mergeCell ref="L23:N23"/>
    <mergeCell ref="D23:K23"/>
    <mergeCell ref="A16:M16"/>
    <mergeCell ref="I18:L18"/>
    <mergeCell ref="A19:C19"/>
    <mergeCell ref="M19:P19"/>
    <mergeCell ref="M7:O7"/>
    <mergeCell ref="A24:C24"/>
    <mergeCell ref="L24:N24"/>
    <mergeCell ref="I25:L25"/>
    <mergeCell ref="A31:B32"/>
    <mergeCell ref="D24:E24"/>
    <mergeCell ref="M29:U29"/>
    <mergeCell ref="A30:C30"/>
    <mergeCell ref="A29:C29"/>
    <mergeCell ref="A25:C25"/>
    <mergeCell ref="P25:R25"/>
    <mergeCell ref="M25:N25"/>
    <mergeCell ref="D25:G25"/>
    <mergeCell ref="D29:L29"/>
    <mergeCell ref="S25:T25"/>
    <mergeCell ref="O24:P24"/>
    <mergeCell ref="A46:U46"/>
    <mergeCell ref="A33:C33"/>
    <mergeCell ref="A34:C34"/>
    <mergeCell ref="A35:B36"/>
    <mergeCell ref="Q37:U37"/>
    <mergeCell ref="A37:C37"/>
    <mergeCell ref="F37:G37"/>
    <mergeCell ref="H37:L37"/>
    <mergeCell ref="O37:P37"/>
    <mergeCell ref="A41:F41"/>
    <mergeCell ref="A42:F42"/>
    <mergeCell ref="A43:F43"/>
    <mergeCell ref="G41:U41"/>
    <mergeCell ref="G42:U42"/>
    <mergeCell ref="G43:U43"/>
  </mergeCells>
  <phoneticPr fontId="3"/>
  <conditionalFormatting sqref="H37:L37">
    <cfRule type="expression" dxfId="23" priority="2">
      <formula>$D$37=FALSE</formula>
    </cfRule>
  </conditionalFormatting>
  <conditionalFormatting sqref="Q37:U37">
    <cfRule type="expression" dxfId="22" priority="1">
      <formula>$M$37=FALSE</formula>
    </cfRule>
  </conditionalFormatting>
  <dataValidations count="2">
    <dataValidation allowBlank="1" showInputMessage="1" showErrorMessage="1" prompt="本調書の作成月の初日人数を記入してください。" sqref="S25:T25"/>
    <dataValidation allowBlank="1" showInputMessage="1" showErrorMessage="1" prompt="認定こども園の所在地を記入してください。" sqref="D22:V22"/>
  </dataValidations>
  <pageMargins left="0.78740157480314965" right="0.78740157480314965" top="0.59055118110236227" bottom="0.19685039370078741" header="0.51181102362204722" footer="0.51181102362204722"/>
  <pageSetup paperSize="9" scale="96" orientation="portrait" r:id="rId1"/>
  <headerFooter alignWithMargins="0"/>
  <drawing r:id="rId2"/>
  <mc:AlternateContent xmlns:mc="http://schemas.openxmlformats.org/markup-compatibility/2006">
    <mc:Choice Requires="v">
      <legacyDrawing r:id="rId3"/>
    </mc:Choice>
  </mc:AlternateContent>
  <controls>
    <control shapeId="1035" r:id="rId4" name="Check Box 57">
      <controlPr defaultSize="0" autoFill="0" autoLine="0" autoPict="0">
        <anchor moveWithCells="1" sizeWithCells="1">
          <from>
            <xdr:col>3</xdr:col>
            <xdr:colOff>19050</xdr:colOff>
            <xdr:row>36</xdr:row>
            <xdr:rowOff>19050</xdr:rowOff>
          </from>
          <to>
            <xdr:col>4</xdr:col>
            <xdr:colOff>0</xdr:colOff>
            <xdr:row>36</xdr:row>
            <xdr:rowOff>257175</xdr:rowOff>
          </to>
        </anchor>
      </controlPr>
    </control>
    <control shapeId="1036" r:id="rId5" name="Check Box 57">
      <controlPr defaultSize="0" autoFill="0" autoLine="0" autoPict="0">
        <anchor moveWithCells="1" sizeWithCells="1">
          <from>
            <xdr:col>12</xdr:col>
            <xdr:colOff>9525</xdr:colOff>
            <xdr:row>36</xdr:row>
            <xdr:rowOff>28575</xdr:rowOff>
          </from>
          <to>
            <xdr:col>12</xdr:col>
            <xdr:colOff>295275</xdr:colOff>
            <xdr:row>36</xdr:row>
            <xdr:rowOff>266700</xdr:rowOff>
          </to>
        </anchor>
      </controlPr>
    </control>
  </controls>
  <extLst>
    <ext xmlns:x14="http://schemas.microsoft.com/office/spreadsheetml/2009/9/main" uri="{CCE6A557-97BC-4b89-ADB6-D9C93CAAB3DF}">
      <x14:dataValidations xmlns:xm="http://schemas.microsoft.com/office/excel/2006/main" count="7">
        <x14:dataValidation type="list" allowBlank="1" showInputMessage="1" showErrorMessage="1">
          <x14:formula1>
            <xm:f>リスト!$G$2:$G$65</xm:f>
          </x14:formula1>
          <xm:sqref>Q24 F24 Q7</xm:sqref>
        </x14:dataValidation>
        <x14:dataValidation type="list" allowBlank="1" showInputMessage="1" showErrorMessage="1">
          <x14:formula1>
            <xm:f>リスト!$E$2:$E$13</xm:f>
          </x14:formula1>
          <xm:sqref>S24 H24 S7</xm:sqref>
        </x14:dataValidation>
        <x14:dataValidation type="list" allowBlank="1" showInputMessage="1" showErrorMessage="1">
          <x14:formula1>
            <xm:f>リスト!$F$2:$F$32</xm:f>
          </x14:formula1>
          <xm:sqref>U24 J24 U7</xm:sqref>
        </x14:dataValidation>
        <x14:dataValidation type="list" allowBlank="1" showInputMessage="1" showErrorMessage="1">
          <x14:formula1>
            <xm:f>リスト!$D$2:$D$4</xm:f>
          </x14:formula1>
          <xm:sqref>D24:E24 O24:P24</xm:sqref>
        </x14:dataValidation>
        <x14:dataValidation type="list" allowBlank="1" showInputMessage="1" showErrorMessage="1">
          <x14:formula1>
            <xm:f>リスト!$B$2:$B$25</xm:f>
          </x14:formula1>
          <xm:sqref>R30 M30</xm:sqref>
        </x14:dataValidation>
        <x14:dataValidation type="list" allowBlank="1" showInputMessage="1" showErrorMessage="1">
          <x14:formula1>
            <xm:f>リスト!$C$2:$C$13</xm:f>
          </x14:formula1>
          <xm:sqref>O30:O36 T30:T36 F30:F36 K30:K36</xm:sqref>
        </x14:dataValidation>
        <x14:dataValidation type="list" allowBlank="1" showInputMessage="1" showErrorMessage="1" prompt="24時間単位で選択してください。">
          <x14:formula1>
            <xm:f>リスト!$B$2:$B$25</xm:f>
          </x14:formula1>
          <xm:sqref>D30:D36 I30:I36 M31:M36 R31:R36</xm:sqref>
        </x14:dataValidation>
      </x14:dataValidations>
    </ext>
  </extLs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1">
    <tabColor theme="0" tint="-0.499984740745262"/>
  </sheetPr>
  <dimension ref="B1:V206"/>
  <sheetViews>
    <sheetView workbookViewId="0">
      <selection activeCell="Q5" sqref="Q5"/>
    </sheetView>
  </sheetViews>
  <sheetFormatPr defaultRowHeight="13.5"/>
  <cols>
    <col min="10" max="10" width="15.125" bestFit="1" customWidth="1"/>
    <col min="12" max="12" width="15.125" bestFit="1" customWidth="1"/>
    <col min="13" max="13" width="15.125" customWidth="1"/>
  </cols>
  <sheetData>
    <row r="1" spans="2:22">
      <c r="B1" t="s">
        <v>96</v>
      </c>
      <c r="C1" t="s">
        <v>97</v>
      </c>
      <c r="D1" t="s">
        <v>102</v>
      </c>
      <c r="E1" t="s">
        <v>103</v>
      </c>
      <c r="F1" t="s">
        <v>104</v>
      </c>
      <c r="G1" t="s">
        <v>114</v>
      </c>
      <c r="P1" t="s">
        <v>122</v>
      </c>
    </row>
    <row r="2" spans="2:22">
      <c r="B2">
        <v>1</v>
      </c>
      <c r="C2" s="97" t="s">
        <v>94</v>
      </c>
      <c r="D2" t="s">
        <v>100</v>
      </c>
      <c r="E2">
        <v>1</v>
      </c>
      <c r="F2">
        <v>1</v>
      </c>
      <c r="G2">
        <v>1</v>
      </c>
      <c r="H2" t="s">
        <v>107</v>
      </c>
      <c r="I2" t="s">
        <v>109</v>
      </c>
      <c r="J2" t="s">
        <v>159</v>
      </c>
      <c r="K2" t="s">
        <v>111</v>
      </c>
      <c r="L2" t="s">
        <v>160</v>
      </c>
      <c r="M2" t="s">
        <v>133</v>
      </c>
      <c r="N2" s="104" t="d">
        <v>06:00:00.000</v>
      </c>
      <c r="O2" t="s">
        <v>119</v>
      </c>
      <c r="P2" t="s">
        <v>123</v>
      </c>
      <c r="Q2" t="s">
        <v>672</v>
      </c>
      <c r="S2" t="s">
        <v>653</v>
      </c>
      <c r="V2" t="s">
        <v>656</v>
      </c>
    </row>
    <row r="3" spans="2:22">
      <c r="B3">
        <v>2</v>
      </c>
      <c r="C3" s="97" t="s">
        <v>95</v>
      </c>
      <c r="D3" t="s">
        <v>101</v>
      </c>
      <c r="E3">
        <v>2</v>
      </c>
      <c r="F3">
        <v>2</v>
      </c>
      <c r="G3">
        <v>2</v>
      </c>
      <c r="H3" t="s">
        <v>108</v>
      </c>
      <c r="I3" t="s">
        <v>110</v>
      </c>
      <c r="J3" t="s">
        <v>169</v>
      </c>
      <c r="K3" t="s">
        <v>112</v>
      </c>
      <c r="L3" t="s">
        <v>161</v>
      </c>
      <c r="M3" t="s">
        <v>134</v>
      </c>
      <c r="N3" s="104" t="d">
        <v>06:04:59.99999999999893725</v>
      </c>
      <c r="O3" t="s">
        <v>120</v>
      </c>
      <c r="P3" t="s">
        <v>124</v>
      </c>
      <c r="Q3" t="s">
        <v>673</v>
      </c>
      <c r="S3" t="s">
        <v>654</v>
      </c>
      <c r="V3" t="s">
        <v>657</v>
      </c>
    </row>
    <row r="4" spans="2:22">
      <c r="B4">
        <v>3</v>
      </c>
      <c r="C4" s="98">
        <v>10</v>
      </c>
      <c r="D4" t="s">
        <v>91</v>
      </c>
      <c r="E4">
        <v>3</v>
      </c>
      <c r="F4">
        <v>3</v>
      </c>
      <c r="G4">
        <v>3</v>
      </c>
      <c r="J4" t="s">
        <v>168</v>
      </c>
      <c r="L4" t="s">
        <v>162</v>
      </c>
      <c r="N4" s="104" t="d">
        <v>06:09:59.99999999995950075</v>
      </c>
      <c r="P4" t="s">
        <v>125</v>
      </c>
      <c r="Q4" t="s">
        <v>674</v>
      </c>
      <c r="V4" t="s">
        <v>658</v>
      </c>
    </row>
    <row r="5" spans="2:22">
      <c r="B5">
        <v>4</v>
      </c>
      <c r="C5" s="98">
        <v>15</v>
      </c>
      <c r="E5">
        <v>4</v>
      </c>
      <c r="F5">
        <v>4</v>
      </c>
      <c r="G5">
        <v>4</v>
      </c>
      <c r="J5" t="s">
        <v>158</v>
      </c>
      <c r="L5" t="s">
        <v>163</v>
      </c>
      <c r="N5" s="104" t="d">
        <v>06:15:00.00000000003037275</v>
      </c>
      <c r="P5" t="s">
        <v>126</v>
      </c>
      <c r="Q5" t="s">
        <v>158</v>
      </c>
      <c r="V5" t="s">
        <v>659</v>
      </c>
    </row>
    <row r="6" spans="2:22">
      <c r="B6">
        <v>5</v>
      </c>
      <c r="C6" s="98">
        <v>20</v>
      </c>
      <c r="E6">
        <v>5</v>
      </c>
      <c r="F6">
        <v>5</v>
      </c>
      <c r="G6">
        <v>5</v>
      </c>
      <c r="L6" t="s">
        <v>164</v>
      </c>
      <c r="N6" s="104" t="d">
        <v>06:20:00.00000000001012650</v>
      </c>
      <c r="P6" t="s">
        <v>127</v>
      </c>
      <c r="V6" t="s">
        <v>660</v>
      </c>
    </row>
    <row r="7" spans="2:22">
      <c r="B7">
        <v>6</v>
      </c>
      <c r="C7" s="98">
        <v>25</v>
      </c>
      <c r="E7">
        <v>6</v>
      </c>
      <c r="F7">
        <v>6</v>
      </c>
      <c r="G7">
        <v>6</v>
      </c>
      <c r="L7" t="s">
        <v>651</v>
      </c>
      <c r="N7" s="104" t="d">
        <v>06:24:59.99999999998987350</v>
      </c>
      <c r="P7" t="s">
        <v>128</v>
      </c>
      <c r="V7" t="s">
        <v>661</v>
      </c>
    </row>
    <row r="8" spans="2:22">
      <c r="B8">
        <v>7</v>
      </c>
      <c r="C8" s="98">
        <v>30</v>
      </c>
      <c r="E8">
        <v>7</v>
      </c>
      <c r="F8">
        <v>7</v>
      </c>
      <c r="G8">
        <v>7</v>
      </c>
      <c r="L8" t="s">
        <v>650</v>
      </c>
      <c r="N8" s="104" t="d">
        <v>06:29:59.99999999996962725</v>
      </c>
      <c r="V8" t="s">
        <v>662</v>
      </c>
    </row>
    <row r="9" spans="2:22">
      <c r="B9">
        <v>8</v>
      </c>
      <c r="C9" s="98">
        <v>35</v>
      </c>
      <c r="E9">
        <v>8</v>
      </c>
      <c r="F9">
        <v>8</v>
      </c>
      <c r="G9">
        <v>8</v>
      </c>
      <c r="N9" s="104" t="d">
        <v>06:35:00.00000000004049925</v>
      </c>
      <c r="V9" t="s">
        <v>9</v>
      </c>
    </row>
    <row r="10" spans="2:22">
      <c r="B10">
        <v>9</v>
      </c>
      <c r="C10" s="98">
        <v>40</v>
      </c>
      <c r="E10">
        <v>9</v>
      </c>
      <c r="F10">
        <v>9</v>
      </c>
      <c r="G10">
        <v>9</v>
      </c>
      <c r="N10" s="104" t="d">
        <v>06:40:00.00000000002025300</v>
      </c>
    </row>
    <row r="11" spans="2:22">
      <c r="B11">
        <v>10</v>
      </c>
      <c r="C11" s="98">
        <v>45</v>
      </c>
      <c r="E11">
        <v>10</v>
      </c>
      <c r="F11">
        <v>10</v>
      </c>
      <c r="G11">
        <v>10</v>
      </c>
      <c r="N11" s="104" t="d">
        <v>06:45:00.000</v>
      </c>
    </row>
    <row r="12" spans="2:22">
      <c r="B12">
        <v>11</v>
      </c>
      <c r="C12" s="98">
        <v>50</v>
      </c>
      <c r="E12">
        <v>11</v>
      </c>
      <c r="F12">
        <v>11</v>
      </c>
      <c r="G12">
        <v>11</v>
      </c>
      <c r="N12" s="104" t="d">
        <v>06:49:59.99999999997974700</v>
      </c>
    </row>
    <row r="13" spans="2:22">
      <c r="B13">
        <v>12</v>
      </c>
      <c r="C13" s="98">
        <v>55</v>
      </c>
      <c r="E13">
        <v>12</v>
      </c>
      <c r="F13">
        <v>12</v>
      </c>
      <c r="G13">
        <v>12</v>
      </c>
      <c r="N13" s="104" t="d">
        <v>06:54:59.99999999995950075</v>
      </c>
    </row>
    <row r="14" spans="2:22">
      <c r="B14">
        <v>13</v>
      </c>
      <c r="F14">
        <v>13</v>
      </c>
      <c r="G14">
        <v>13</v>
      </c>
      <c r="N14" s="104" t="d">
        <v>07:00:00.00000000003037275</v>
      </c>
    </row>
    <row r="15" spans="2:22">
      <c r="B15">
        <v>14</v>
      </c>
      <c r="F15">
        <v>14</v>
      </c>
      <c r="G15">
        <v>14</v>
      </c>
      <c r="N15" s="104" t="d">
        <v>07:05:00.00000000001012650</v>
      </c>
    </row>
    <row r="16" spans="2:22">
      <c r="B16">
        <v>15</v>
      </c>
      <c r="F16">
        <v>15</v>
      </c>
      <c r="G16">
        <v>15</v>
      </c>
      <c r="N16" s="104" t="d">
        <v>07:09:59.99999999998987350</v>
      </c>
    </row>
    <row r="17" spans="2:14">
      <c r="B17">
        <v>16</v>
      </c>
      <c r="F17">
        <v>16</v>
      </c>
      <c r="G17">
        <v>16</v>
      </c>
      <c r="N17" s="104" t="d">
        <v>07:14:59.99999999996962725</v>
      </c>
    </row>
    <row r="18" spans="2:14">
      <c r="B18">
        <v>17</v>
      </c>
      <c r="F18">
        <v>17</v>
      </c>
      <c r="G18">
        <v>17</v>
      </c>
      <c r="N18" s="104" t="d">
        <v>07:19:59.99999999995416675</v>
      </c>
    </row>
    <row r="19" spans="2:14">
      <c r="B19">
        <v>18</v>
      </c>
      <c r="F19">
        <v>18</v>
      </c>
      <c r="G19">
        <v>18</v>
      </c>
      <c r="N19" s="104" t="d">
        <v>07:25:00.00000000002025300</v>
      </c>
    </row>
    <row r="20" spans="2:14">
      <c r="B20">
        <v>19</v>
      </c>
      <c r="F20">
        <v>19</v>
      </c>
      <c r="G20">
        <v>19</v>
      </c>
      <c r="N20" s="104" t="d">
        <v>07:30:00.000</v>
      </c>
    </row>
    <row r="21" spans="2:14">
      <c r="B21">
        <v>20</v>
      </c>
      <c r="F21">
        <v>20</v>
      </c>
      <c r="G21">
        <v>20</v>
      </c>
      <c r="N21" s="104" t="d">
        <v>07:34:59.99999999997974700</v>
      </c>
    </row>
    <row r="22" spans="2:14">
      <c r="B22">
        <v>21</v>
      </c>
      <c r="F22">
        <v>21</v>
      </c>
      <c r="G22">
        <v>21</v>
      </c>
      <c r="N22" s="104" t="d">
        <v>07:39:59.99999999995950075</v>
      </c>
    </row>
    <row r="23" spans="2:14">
      <c r="B23">
        <v>22</v>
      </c>
      <c r="F23">
        <v>22</v>
      </c>
      <c r="G23">
        <v>22</v>
      </c>
      <c r="N23" s="104" t="d">
        <v>07:44:59.99999999994404700</v>
      </c>
    </row>
    <row r="24" spans="2:14">
      <c r="B24">
        <v>23</v>
      </c>
      <c r="F24">
        <v>23</v>
      </c>
      <c r="G24">
        <v>23</v>
      </c>
      <c r="N24" s="104" t="d">
        <v>07:50:00.00000000001012650</v>
      </c>
    </row>
    <row r="25" spans="2:14">
      <c r="B25">
        <v>24</v>
      </c>
      <c r="F25">
        <v>24</v>
      </c>
      <c r="G25">
        <v>24</v>
      </c>
      <c r="N25" s="104" t="d">
        <v>07:54:59.99999999998987350</v>
      </c>
    </row>
    <row r="26" spans="2:14">
      <c r="F26">
        <v>25</v>
      </c>
      <c r="G26">
        <v>25</v>
      </c>
      <c r="N26" s="104" t="d">
        <v>07:59:59.99999999996962725</v>
      </c>
    </row>
    <row r="27" spans="2:14">
      <c r="F27">
        <v>26</v>
      </c>
      <c r="G27">
        <v>26</v>
      </c>
      <c r="N27" s="104" t="d">
        <v>08:04:59.99999999995416675</v>
      </c>
    </row>
    <row r="28" spans="2:14">
      <c r="F28">
        <v>27</v>
      </c>
      <c r="G28">
        <v>27</v>
      </c>
      <c r="N28" s="104" t="d">
        <v>08:10:00.00000000002025300</v>
      </c>
    </row>
    <row r="29" spans="2:14">
      <c r="F29">
        <v>28</v>
      </c>
      <c r="G29">
        <v>28</v>
      </c>
      <c r="N29" s="104" t="d">
        <v>08:15:00.000</v>
      </c>
    </row>
    <row r="30" spans="2:14">
      <c r="F30">
        <v>29</v>
      </c>
      <c r="G30">
        <v>29</v>
      </c>
      <c r="N30" s="104" t="d">
        <v>08:19:59.99999999997974700</v>
      </c>
    </row>
    <row r="31" spans="2:14">
      <c r="F31">
        <v>30</v>
      </c>
      <c r="G31">
        <v>30</v>
      </c>
      <c r="N31" s="104" t="d">
        <v>08:24:59.99999999995950075</v>
      </c>
    </row>
    <row r="32" spans="2:14">
      <c r="F32">
        <v>31</v>
      </c>
      <c r="G32">
        <v>31</v>
      </c>
      <c r="N32" s="104" t="d">
        <v>08:29:59.99999999994404700</v>
      </c>
    </row>
    <row r="33" spans="7:14">
      <c r="G33">
        <v>32</v>
      </c>
      <c r="N33" s="104" t="d">
        <v>08:35:00.00000000001012650</v>
      </c>
    </row>
    <row r="34" spans="7:14">
      <c r="G34">
        <v>33</v>
      </c>
      <c r="N34" s="104" t="d">
        <v>08:39:59.99999999998987350</v>
      </c>
    </row>
    <row r="35" spans="7:14">
      <c r="G35">
        <v>34</v>
      </c>
      <c r="N35" s="104" t="d">
        <v>08:44:59.99999999996962725</v>
      </c>
    </row>
    <row r="36" spans="7:14">
      <c r="G36">
        <v>35</v>
      </c>
      <c r="N36" s="104" t="d">
        <v>08:49:59.99999999995416675</v>
      </c>
    </row>
    <row r="37" spans="7:14">
      <c r="G37">
        <v>36</v>
      </c>
      <c r="N37" s="104" t="d">
        <v>08:54:59.99999999993392050</v>
      </c>
    </row>
    <row r="38" spans="7:14">
      <c r="G38">
        <v>37</v>
      </c>
      <c r="N38" s="104" t="d">
        <v>09:00:00.000</v>
      </c>
    </row>
    <row r="39" spans="7:14">
      <c r="G39">
        <v>38</v>
      </c>
      <c r="N39" s="104" t="d">
        <v>09:04:59.99999999997974700</v>
      </c>
    </row>
    <row r="40" spans="7:14">
      <c r="G40">
        <v>39</v>
      </c>
      <c r="N40" s="104" t="d">
        <v>09:09:59.99999999995950075</v>
      </c>
    </row>
    <row r="41" spans="7:14">
      <c r="G41">
        <v>40</v>
      </c>
      <c r="N41" s="104" t="d">
        <v>09:14:59.99999999994404700</v>
      </c>
    </row>
    <row r="42" spans="7:14">
      <c r="G42">
        <v>41</v>
      </c>
      <c r="N42" s="104" t="d">
        <v>09:19:59.99999999992379400</v>
      </c>
    </row>
    <row r="43" spans="7:14">
      <c r="G43">
        <v>42</v>
      </c>
      <c r="N43" s="104" t="d">
        <v>09:24:59.99999999998987350</v>
      </c>
    </row>
    <row r="44" spans="7:14">
      <c r="G44">
        <v>43</v>
      </c>
      <c r="N44" s="104" t="d">
        <v>09:29:59.99999999996962725</v>
      </c>
    </row>
    <row r="45" spans="7:14">
      <c r="G45">
        <v>44</v>
      </c>
      <c r="N45" s="104" t="d">
        <v>09:34:59.99999999995416675</v>
      </c>
    </row>
    <row r="46" spans="7:14">
      <c r="G46">
        <v>45</v>
      </c>
      <c r="N46" s="104" t="d">
        <v>09:39:59.99999999993392050</v>
      </c>
    </row>
    <row r="47" spans="7:14">
      <c r="G47">
        <v>46</v>
      </c>
      <c r="N47" s="104" t="d">
        <v>09:45:00.000</v>
      </c>
    </row>
    <row r="48" spans="7:14">
      <c r="G48">
        <v>47</v>
      </c>
      <c r="N48" s="104" t="d">
        <v>09:49:59.99999999997974700</v>
      </c>
    </row>
    <row r="49" spans="7:14">
      <c r="G49">
        <v>48</v>
      </c>
      <c r="N49" s="104" t="d">
        <v>09:54:59.99999999995950075</v>
      </c>
    </row>
    <row r="50" spans="7:14">
      <c r="G50">
        <v>49</v>
      </c>
      <c r="N50" s="104" t="d">
        <v>09:59:59.99999999994404700</v>
      </c>
    </row>
    <row r="51" spans="7:14">
      <c r="G51">
        <v>50</v>
      </c>
      <c r="N51" s="104" t="d">
        <v>10:04:59.99999999992379400</v>
      </c>
    </row>
    <row r="52" spans="7:14">
      <c r="G52">
        <v>51</v>
      </c>
      <c r="N52" s="104" t="d">
        <v>10:09:59.99999999990354100</v>
      </c>
    </row>
    <row r="53" spans="7:14">
      <c r="G53">
        <v>52</v>
      </c>
      <c r="N53" s="104" t="d">
        <v>10:14:59.99999999996962725</v>
      </c>
    </row>
    <row r="54" spans="7:14">
      <c r="G54">
        <v>53</v>
      </c>
      <c r="N54" s="104" t="d">
        <v>10:19:59.99999999995416675</v>
      </c>
    </row>
    <row r="55" spans="7:14">
      <c r="G55">
        <v>54</v>
      </c>
      <c r="N55" s="104" t="d">
        <v>10:24:59.99999999993392050</v>
      </c>
    </row>
    <row r="56" spans="7:14">
      <c r="G56">
        <v>55</v>
      </c>
      <c r="N56" s="104" t="d">
        <v>10:30:00.000</v>
      </c>
    </row>
    <row r="57" spans="7:14">
      <c r="G57">
        <v>56</v>
      </c>
      <c r="N57" s="104" t="d">
        <v>10:34:59.99999999997974700</v>
      </c>
    </row>
    <row r="58" spans="7:14">
      <c r="G58">
        <v>57</v>
      </c>
      <c r="N58" s="104" t="d">
        <v>10:39:59.99999999995950075</v>
      </c>
    </row>
    <row r="59" spans="7:14">
      <c r="G59">
        <v>58</v>
      </c>
      <c r="N59" s="104" t="d">
        <v>10:44:59.99999999994404700</v>
      </c>
    </row>
    <row r="60" spans="7:14">
      <c r="G60">
        <v>59</v>
      </c>
      <c r="N60" s="104" t="d">
        <v>10:49:59.99999999992379400</v>
      </c>
    </row>
    <row r="61" spans="7:14">
      <c r="G61">
        <v>60</v>
      </c>
      <c r="N61" s="104" t="d">
        <v>10:54:59.99999999990354100</v>
      </c>
    </row>
    <row r="62" spans="7:14">
      <c r="G62">
        <v>61</v>
      </c>
      <c r="N62" s="104" t="d">
        <v>10:59:59.99999999996962725</v>
      </c>
    </row>
    <row r="63" spans="7:14">
      <c r="G63">
        <v>62</v>
      </c>
      <c r="N63" s="104" t="d">
        <v>11:04:59.99999999995416675</v>
      </c>
    </row>
    <row r="64" spans="7:14">
      <c r="G64">
        <v>63</v>
      </c>
      <c r="N64" s="104" t="d">
        <v>11:09:59.99999999993392050</v>
      </c>
    </row>
    <row r="65" spans="7:14">
      <c r="G65">
        <v>64</v>
      </c>
      <c r="N65" s="104" t="d">
        <v>11:15:00.000</v>
      </c>
    </row>
    <row r="66" spans="7:14">
      <c r="N66" s="104" t="d">
        <v>11:19:59.99999999989342125</v>
      </c>
    </row>
    <row r="67" spans="7:14">
      <c r="N67" s="104" t="d">
        <v>11:24:59.99999999995950075</v>
      </c>
    </row>
    <row r="68" spans="7:14">
      <c r="N68" s="104" t="d">
        <v>11:29:59.99999999994404700</v>
      </c>
    </row>
    <row r="69" spans="7:14">
      <c r="N69" s="104" t="d">
        <v>11:34:59.99999999992379400</v>
      </c>
    </row>
    <row r="70" spans="7:14">
      <c r="N70" s="104" t="d">
        <v>11:39:59.99999999990354100</v>
      </c>
    </row>
    <row r="71" spans="7:14">
      <c r="N71" s="104" t="d">
        <v>11:44:59.99999999988329475</v>
      </c>
    </row>
    <row r="72" spans="7:14">
      <c r="N72" s="104" t="d">
        <v>11:49:59.99999999995416675</v>
      </c>
    </row>
    <row r="73" spans="7:14">
      <c r="N73" s="104" t="d">
        <v>11:54:59.99999999993392050</v>
      </c>
    </row>
    <row r="74" spans="7:14">
      <c r="N74" s="104" t="d">
        <v>12:00:00.000</v>
      </c>
    </row>
    <row r="75" spans="7:14">
      <c r="N75" s="104" t="d">
        <v>12:04:59.99999999989342125</v>
      </c>
    </row>
    <row r="76" spans="7:14">
      <c r="N76" s="104" t="d">
        <v>12:09:59.99999999995950075</v>
      </c>
    </row>
    <row r="77" spans="7:14">
      <c r="N77" s="104" t="d">
        <v>12:14:59.99999999993924775</v>
      </c>
    </row>
    <row r="78" spans="7:14">
      <c r="N78" s="104" t="d">
        <v>12:19:59.99999999991900150</v>
      </c>
    </row>
    <row r="79" spans="7:14">
      <c r="N79" s="104" t="d">
        <v>12:24:59.99999999990834025</v>
      </c>
    </row>
    <row r="80" spans="7:14">
      <c r="N80" s="104" t="d">
        <v>12:29:59.99999999988808725</v>
      </c>
    </row>
    <row r="81" spans="14:14">
      <c r="N81" s="104" t="d">
        <v>12:34:59.99999999995416675</v>
      </c>
    </row>
    <row r="82" spans="14:14">
      <c r="N82" s="104" t="d">
        <v>12:39:59.99999999993392050</v>
      </c>
    </row>
    <row r="83" spans="14:14">
      <c r="N83" s="104" t="d">
        <v>12:45:00.000</v>
      </c>
    </row>
    <row r="84" spans="14:14">
      <c r="N84" s="104" t="d">
        <v>12:49:59.99999999989342125</v>
      </c>
    </row>
    <row r="85" spans="14:14">
      <c r="N85" s="104" t="d">
        <v>12:54:59.99999999987316825</v>
      </c>
    </row>
    <row r="86" spans="14:14">
      <c r="N86" s="104" t="d">
        <v>12:59:59.99999999993924775</v>
      </c>
    </row>
    <row r="87" spans="14:14">
      <c r="N87" s="104" t="d">
        <v>13:04:59.99999999991900150</v>
      </c>
    </row>
    <row r="88" spans="14:14">
      <c r="N88" s="104" t="d">
        <v>13:09:59.99999999990834025</v>
      </c>
    </row>
    <row r="89" spans="14:14">
      <c r="N89" s="104" t="d">
        <v>13:14:59.99999999988808725</v>
      </c>
    </row>
    <row r="90" spans="14:14">
      <c r="N90" s="104" t="d">
        <v>13:19:59.99999999986784100</v>
      </c>
    </row>
    <row r="91" spans="14:14">
      <c r="N91" s="104" t="d">
        <v>13:24:59.99999999993392050</v>
      </c>
    </row>
    <row r="92" spans="14:14">
      <c r="N92" s="104" t="d">
        <v>13:30:00.000</v>
      </c>
    </row>
    <row r="93" spans="14:14">
      <c r="N93" s="104" t="d">
        <v>13:34:59.99999999989342125</v>
      </c>
    </row>
    <row r="94" spans="14:14">
      <c r="N94" s="104" t="d">
        <v>13:39:59.99999999987316825</v>
      </c>
    </row>
    <row r="95" spans="14:14">
      <c r="N95" s="104" t="d">
        <v>13:44:59.99999999993924775</v>
      </c>
    </row>
    <row r="96" spans="14:14">
      <c r="N96" s="104" t="d">
        <v>13:49:59.99999999991900150</v>
      </c>
    </row>
    <row r="97" spans="14:14">
      <c r="N97" s="104" t="d">
        <v>13:54:59.99999999990834025</v>
      </c>
    </row>
    <row r="98" spans="14:14">
      <c r="N98" s="104" t="d">
        <v>13:59:59.99999999988808725</v>
      </c>
    </row>
    <row r="99" spans="14:14">
      <c r="N99" s="104" t="d">
        <v>14:04:59.99999999986784100</v>
      </c>
    </row>
    <row r="100" spans="14:14">
      <c r="N100" s="104" t="d">
        <v>14:09:59.99999999993392050</v>
      </c>
    </row>
    <row r="101" spans="14:14">
      <c r="N101" s="104" t="d">
        <v>14:15:00.000</v>
      </c>
    </row>
    <row r="102" spans="14:14">
      <c r="N102" s="104" t="d">
        <v>14:19:59.99999999989342125</v>
      </c>
    </row>
    <row r="103" spans="14:14">
      <c r="N103" s="104" t="d">
        <v>14:24:59.99999999987316825</v>
      </c>
    </row>
    <row r="104" spans="14:14">
      <c r="N104" s="104" t="d">
        <v>14:29:59.99999999985291525</v>
      </c>
    </row>
    <row r="105" spans="14:14">
      <c r="N105" s="104" t="d">
        <v>14:34:59.99999999991900150</v>
      </c>
    </row>
    <row r="106" spans="14:14">
      <c r="N106" s="104" t="d">
        <v>14:39:59.99999999990834025</v>
      </c>
    </row>
    <row r="107" spans="14:14">
      <c r="N107" s="104" t="d">
        <v>14:44:59.99999999988808725</v>
      </c>
    </row>
    <row r="108" spans="14:14">
      <c r="N108" s="104" t="d">
        <v>14:49:59.99999999986784100</v>
      </c>
    </row>
    <row r="109" spans="14:14">
      <c r="N109" s="104" t="d">
        <v>14:54:59.99999999984758800</v>
      </c>
    </row>
    <row r="110" spans="14:14">
      <c r="N110" s="104" t="d">
        <v>15:00:00.000</v>
      </c>
    </row>
    <row r="111" spans="14:14">
      <c r="N111" s="104" t="d">
        <v>15:04:59.99999999989342125</v>
      </c>
    </row>
    <row r="112" spans="14:14">
      <c r="N112" s="104" t="d">
        <v>15:09:59.99999999987316825</v>
      </c>
    </row>
    <row r="113" spans="14:14">
      <c r="N113" s="104" t="d">
        <v>15:14:59.99999999985291525</v>
      </c>
    </row>
    <row r="114" spans="14:14">
      <c r="N114" s="104" t="d">
        <v>15:19:59.99999999991900150</v>
      </c>
    </row>
    <row r="115" spans="14:14">
      <c r="N115" s="104" t="d">
        <v>15:24:59.99999999990834025</v>
      </c>
    </row>
    <row r="116" spans="14:14">
      <c r="N116" s="104" t="d">
        <v>15:29:59.99999999988808725</v>
      </c>
    </row>
    <row r="117" spans="14:14">
      <c r="N117" s="104" t="d">
        <v>15:34:59.99999999986784100</v>
      </c>
    </row>
    <row r="118" spans="14:14">
      <c r="N118" s="104" t="d">
        <v>15:39:59.99999999984758800</v>
      </c>
    </row>
    <row r="119" spans="14:14">
      <c r="N119" s="104" t="d">
        <v>15:45:00.000</v>
      </c>
    </row>
    <row r="120" spans="14:14">
      <c r="N120" s="104" t="d">
        <v>15:49:59.99999999989342125</v>
      </c>
    </row>
    <row r="121" spans="14:14">
      <c r="N121" s="104" t="d">
        <v>15:54:59.99999999987316825</v>
      </c>
    </row>
    <row r="122" spans="14:14">
      <c r="N122" s="104" t="d">
        <v>15:59:59.99999999985291525</v>
      </c>
    </row>
    <row r="123" spans="14:14">
      <c r="N123" s="104" t="d">
        <v>16:04:59.99999999983266900</v>
      </c>
    </row>
    <row r="124" spans="14:14">
      <c r="N124" s="104" t="d">
        <v>16:09:59.99999999990834025</v>
      </c>
    </row>
    <row r="125" spans="14:14">
      <c r="N125" s="104" t="d">
        <v>16:14:59.99999999988808725</v>
      </c>
    </row>
    <row r="126" spans="14:14">
      <c r="N126" s="104" t="d">
        <v>16:19:59.99999999986784100</v>
      </c>
    </row>
    <row r="127" spans="14:14">
      <c r="N127" s="104" t="d">
        <v>16:24:59.99999999984758800</v>
      </c>
    </row>
    <row r="128" spans="14:14">
      <c r="N128" s="104" t="d">
        <v>16:30:00.000</v>
      </c>
    </row>
    <row r="129" spans="14:14">
      <c r="N129" s="104" t="d">
        <v>16:34:59.99999999989342125</v>
      </c>
    </row>
    <row r="130" spans="14:14">
      <c r="N130" s="104" t="d">
        <v>16:39:59.99999999987316825</v>
      </c>
    </row>
    <row r="131" spans="14:14">
      <c r="N131" s="104" t="d">
        <v>16:44:59.99999999985291525</v>
      </c>
    </row>
    <row r="132" spans="14:14">
      <c r="N132" s="104" t="d">
        <v>16:49:59.99999999983266900</v>
      </c>
    </row>
    <row r="133" spans="14:14">
      <c r="N133" s="104" t="d">
        <v>16:54:59.99999999982200775</v>
      </c>
    </row>
    <row r="134" spans="14:14">
      <c r="N134" s="104" t="d">
        <v>16:59:59.99999999988808725</v>
      </c>
    </row>
    <row r="135" spans="14:14">
      <c r="N135" s="104" t="d">
        <v>17:04:59.99999999986784100</v>
      </c>
    </row>
    <row r="136" spans="14:14">
      <c r="N136" s="104" t="d">
        <v>17:09:59.99999999984758800</v>
      </c>
    </row>
    <row r="137" spans="14:14">
      <c r="N137" s="104" t="d">
        <v>17:15:00.000</v>
      </c>
    </row>
    <row r="138" spans="14:14">
      <c r="N138" s="104" t="d">
        <v>17:19:59.99999999989342125</v>
      </c>
    </row>
    <row r="139" spans="14:14">
      <c r="N139" s="104" t="d">
        <v>17:24:59.99999999987316825</v>
      </c>
    </row>
    <row r="140" spans="14:14">
      <c r="N140" s="104" t="d">
        <v>17:29:59.99999999985291525</v>
      </c>
    </row>
    <row r="141" spans="14:14">
      <c r="N141" s="104" t="d">
        <v>17:34:59.99999999983266900</v>
      </c>
    </row>
    <row r="142" spans="14:14">
      <c r="N142" s="104" t="d">
        <v>17:39:59.99999999982200775</v>
      </c>
    </row>
    <row r="143" spans="14:14">
      <c r="N143" s="104" t="d">
        <v>17:44:59.99999999988808725</v>
      </c>
    </row>
    <row r="144" spans="14:14">
      <c r="N144" s="104" t="d">
        <v>17:49:59.99999999986784100</v>
      </c>
    </row>
    <row r="145" spans="14:14">
      <c r="N145" s="104" t="d">
        <v>17:54:59.99999999984758800</v>
      </c>
    </row>
    <row r="146" spans="14:14">
      <c r="N146" s="104" t="d">
        <v>18:00:00.000</v>
      </c>
    </row>
    <row r="147" spans="14:14">
      <c r="N147" s="104" t="d">
        <v>18:04:59.99999999980708875</v>
      </c>
    </row>
    <row r="148" spans="14:14">
      <c r="N148" s="104" t="d">
        <v>18:09:59.99999999987316825</v>
      </c>
    </row>
    <row r="149" spans="14:14">
      <c r="N149" s="104" t="d">
        <v>18:14:59.99999999985291525</v>
      </c>
    </row>
    <row r="150" spans="14:14">
      <c r="N150" s="104" t="d">
        <v>18:19:59.99999999983266900</v>
      </c>
    </row>
    <row r="151" spans="14:14">
      <c r="N151" s="104" t="d">
        <v>18:24:59.99999999982200775</v>
      </c>
    </row>
    <row r="152" spans="14:14">
      <c r="N152" s="104" t="d">
        <v>18:29:59.99999999980176150</v>
      </c>
    </row>
    <row r="153" spans="14:14">
      <c r="N153" s="104" t="d">
        <v>18:34:59.99999999986784100</v>
      </c>
    </row>
    <row r="154" spans="14:14">
      <c r="N154" s="104" t="d">
        <v>18:39:59.99999999984758800</v>
      </c>
    </row>
    <row r="155" spans="14:14">
      <c r="N155" s="104" t="d">
        <v>18:45:00.000</v>
      </c>
    </row>
    <row r="156" spans="14:14">
      <c r="N156" s="104" t="d">
        <v>18:49:59.99999999980708875</v>
      </c>
    </row>
    <row r="157" spans="14:14">
      <c r="N157" s="104" t="d">
        <v>18:54:59.99999999987316825</v>
      </c>
    </row>
    <row r="158" spans="14:14">
      <c r="N158" s="104" t="d">
        <v>18:59:59.99999999985291525</v>
      </c>
    </row>
    <row r="159" spans="14:14">
      <c r="N159" s="104" t="d">
        <v>19:04:59.99999999983266900</v>
      </c>
    </row>
    <row r="160" spans="14:14">
      <c r="N160" s="104" t="d">
        <v>19:09:59.99999999982200775</v>
      </c>
    </row>
    <row r="161" spans="14:14">
      <c r="N161" s="104" t="d">
        <v>19:14:59.99999999980176150</v>
      </c>
    </row>
    <row r="162" spans="14:14">
      <c r="N162" s="104" t="d">
        <v>19:19:59.99999999986784100</v>
      </c>
    </row>
    <row r="163" spans="14:14">
      <c r="N163" s="104" t="d">
        <v>19:24:59.99999999984758800</v>
      </c>
    </row>
    <row r="164" spans="14:14">
      <c r="N164" s="104" t="d">
        <v>19:30:00.000</v>
      </c>
    </row>
    <row r="165" spans="14:14">
      <c r="N165" s="104" t="d">
        <v>19:34:59.99999999980708875</v>
      </c>
    </row>
    <row r="166" spans="14:14">
      <c r="N166" s="104" t="d">
        <v>19:39:59.99999999978683575</v>
      </c>
    </row>
    <row r="167" spans="14:14">
      <c r="N167" s="104" t="d">
        <v>19:44:59.99999999985291525</v>
      </c>
    </row>
    <row r="168" spans="14:14">
      <c r="N168" s="104" t="d">
        <v>19:49:59.99999999983266900</v>
      </c>
    </row>
    <row r="169" spans="14:14">
      <c r="N169" s="104" t="d">
        <v>19:54:59.99999999982200775</v>
      </c>
    </row>
    <row r="170" spans="14:14">
      <c r="N170" s="104" t="d">
        <v>19:59:59.99999999980176150</v>
      </c>
    </row>
    <row r="171" spans="14:14">
      <c r="N171" s="104" t="d">
        <v>20:04:59.99999999978150850</v>
      </c>
    </row>
    <row r="172" spans="14:14">
      <c r="N172" s="104" t="d">
        <v>20:09:59.99999999984758800</v>
      </c>
    </row>
    <row r="173" spans="14:14">
      <c r="N173" s="104" t="d">
        <v>20:15:00.000</v>
      </c>
    </row>
    <row r="174" spans="14:14">
      <c r="N174" s="104" t="d">
        <v>20:19:59.99999999980708875</v>
      </c>
    </row>
    <row r="175" spans="14:14">
      <c r="N175" s="104" t="d">
        <v>20:24:59.99999999978683575</v>
      </c>
    </row>
    <row r="176" spans="14:14">
      <c r="N176" s="104" t="d">
        <v>20:29:59.99999999985291525</v>
      </c>
    </row>
    <row r="177" spans="14:14">
      <c r="N177" s="104" t="d">
        <v>20:34:59.99999999983266900</v>
      </c>
    </row>
    <row r="178" spans="14:14">
      <c r="N178" s="104" t="d">
        <v>20:39:59.99999999982200775</v>
      </c>
    </row>
    <row r="179" spans="14:14">
      <c r="N179" s="104" t="d">
        <v>20:44:59.99999999980176150</v>
      </c>
    </row>
    <row r="180" spans="14:14">
      <c r="N180" s="104" t="d">
        <v>20:49:59.99999999978150850</v>
      </c>
    </row>
    <row r="181" spans="14:14">
      <c r="N181" s="104" t="d">
        <v>20:54:59.99999999984758800</v>
      </c>
    </row>
    <row r="182" spans="14:14">
      <c r="N182" s="104" t="d">
        <v>21:00:00.000</v>
      </c>
    </row>
    <row r="183" spans="14:14">
      <c r="N183" s="104" t="d">
        <v>21:04:59.99999999980708875</v>
      </c>
    </row>
    <row r="184" spans="14:14">
      <c r="N184" s="104" t="d">
        <v>21:09:59.99999999978683575</v>
      </c>
    </row>
    <row r="185" spans="14:14">
      <c r="N185" s="104" t="d">
        <v>21:14:59.99999999976658950</v>
      </c>
    </row>
    <row r="186" spans="14:14">
      <c r="N186" s="104" t="d">
        <v>21:19:59.99999999983266900</v>
      </c>
    </row>
    <row r="187" spans="14:14">
      <c r="N187" s="104" t="d">
        <v>21:24:59.99999999982200775</v>
      </c>
    </row>
    <row r="188" spans="14:14">
      <c r="N188" s="104" t="d">
        <v>21:29:59.99999999980176150</v>
      </c>
    </row>
    <row r="189" spans="14:14">
      <c r="N189" s="104" t="d">
        <v>21:34:59.99999999978150850</v>
      </c>
    </row>
    <row r="190" spans="14:14">
      <c r="N190" s="104" t="d">
        <v>21:39:59.99999999976125550</v>
      </c>
    </row>
    <row r="191" spans="14:14">
      <c r="N191" s="104" t="d">
        <v>21:45:00.000</v>
      </c>
    </row>
    <row r="192" spans="14:14">
      <c r="N192" s="104" t="d">
        <v>21:49:59.99999999980708875</v>
      </c>
    </row>
    <row r="193" spans="14:14">
      <c r="N193" s="104" t="d">
        <v>21:54:59.99999999978683575</v>
      </c>
    </row>
    <row r="194" spans="14:14">
      <c r="N194" s="104" t="d">
        <v>21:59:59.99999999976658950</v>
      </c>
    </row>
    <row r="195" spans="14:14">
      <c r="N195" s="104" t="d">
        <v>22:04:59.99999999983266900</v>
      </c>
    </row>
    <row r="196" spans="14:14">
      <c r="N196" s="104" t="d">
        <v>22:09:59.99999999982200775</v>
      </c>
    </row>
    <row r="197" spans="14:14">
      <c r="N197" s="104" t="d">
        <v>22:14:59.99999999980176150</v>
      </c>
    </row>
    <row r="198" spans="14:14">
      <c r="N198" s="104" t="d">
        <v>22:19:59.99999999978150850</v>
      </c>
    </row>
    <row r="199" spans="14:14">
      <c r="N199" s="104" t="d">
        <v>22:24:59.99999999976125550</v>
      </c>
    </row>
    <row r="200" spans="14:14">
      <c r="N200" s="104" t="d">
        <v>22:30:00.000</v>
      </c>
    </row>
    <row r="201" spans="14:14">
      <c r="N201" s="104" t="d">
        <v>22:34:59.99999999980708875</v>
      </c>
    </row>
    <row r="202" spans="14:14">
      <c r="N202" s="104" t="d">
        <v>22:39:59.99999999978683575</v>
      </c>
    </row>
    <row r="203" spans="14:14">
      <c r="N203" s="104" t="d">
        <v>22:44:59.99999999976658950</v>
      </c>
    </row>
    <row r="204" spans="14:14">
      <c r="N204" s="104" t="d">
        <v>22:49:59.99999999974633650</v>
      </c>
    </row>
    <row r="205" spans="14:14">
      <c r="N205" s="104" t="d">
        <v>22:54:59.99999999982200775</v>
      </c>
    </row>
    <row r="206" spans="14:14">
      <c r="N206" s="104" t="d">
        <v>22:59:59.99999999980176150</v>
      </c>
    </row>
  </sheetData>
  <phoneticPr fontId="3"/>
  <pageMargins left="0.7" right="0.7" top="0.75" bottom="0.75" header="0.3" footer="0.3"/>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
    <tabColor theme="0"/>
    <pageSetUpPr fitToPage="1"/>
  </sheetPr>
  <dimension ref="A1:AN151"/>
  <sheetViews>
    <sheetView zoomScale="115" zoomScaleNormal="115" workbookViewId="0">
      <selection activeCell="V60" sqref="V60"/>
    </sheetView>
  </sheetViews>
  <sheetFormatPr defaultRowHeight="12"/>
  <cols>
    <col min="1" max="6" width="4.125" style="9" customWidth="1"/>
    <col min="7" max="7" width="4.5" style="9" customWidth="1"/>
    <col min="8" max="20" width="4" style="9" customWidth="1"/>
    <col min="21" max="22" width="4.125" style="9" customWidth="1"/>
    <col min="23" max="26" width="4.25" style="9" customWidth="1"/>
    <col min="27" max="16384" width="9" style="9"/>
  </cols>
  <sheetData>
    <row r="1" spans="1:21" ht="16.5" customHeight="1">
      <c r="A1" s="40" t="s">
        <v>78</v>
      </c>
    </row>
    <row r="2" spans="1:21" ht="3.75" customHeight="1">
      <c r="A2" s="40"/>
    </row>
    <row r="3" spans="1:21" ht="6" customHeight="1"/>
    <row r="4" spans="1:21" ht="16.5" customHeight="1">
      <c r="A4" s="28" t="s">
        <v>198</v>
      </c>
      <c r="B4" s="28"/>
      <c r="C4" s="28"/>
      <c r="D4" s="28"/>
      <c r="E4" s="28"/>
      <c r="F4" s="28"/>
      <c r="G4" s="28"/>
      <c r="H4" s="28"/>
      <c r="I4" s="28"/>
      <c r="J4" s="28"/>
      <c r="K4" s="28"/>
      <c r="L4" s="43"/>
      <c r="M4" s="43"/>
      <c r="N4" s="43"/>
      <c r="O4" s="43"/>
      <c r="P4" s="43"/>
      <c r="Q4" s="43"/>
      <c r="R4" s="43"/>
      <c r="S4" s="43"/>
      <c r="T4" s="43"/>
      <c r="U4" s="43"/>
    </row>
    <row r="5" spans="1:21" ht="7.5" customHeight="1" thickBot="1">
      <c r="A5" s="28"/>
      <c r="B5" s="28"/>
      <c r="C5" s="28"/>
      <c r="D5" s="591"/>
      <c r="E5" s="591"/>
      <c r="F5" s="183"/>
      <c r="G5" s="183"/>
      <c r="H5" s="183"/>
      <c r="I5" s="183"/>
      <c r="J5" s="183"/>
      <c r="K5" s="183"/>
      <c r="L5" s="41"/>
      <c r="M5" s="41"/>
      <c r="N5" s="43"/>
      <c r="O5" s="196"/>
      <c r="P5" s="41"/>
      <c r="Q5" s="41"/>
      <c r="R5" s="43"/>
      <c r="S5" s="34"/>
      <c r="T5" s="34"/>
      <c r="U5" s="34"/>
    </row>
    <row r="6" spans="1:21" ht="16.5" customHeight="1">
      <c r="A6" s="593"/>
      <c r="B6" s="594"/>
      <c r="C6" s="595"/>
      <c r="D6" s="592"/>
      <c r="E6" s="572"/>
      <c r="F6" s="177"/>
      <c r="G6" s="47"/>
      <c r="H6" s="572" t="s">
        <v>34</v>
      </c>
      <c r="I6" s="572"/>
      <c r="J6" s="572"/>
      <c r="K6" s="572"/>
      <c r="L6" s="573" t="s">
        <v>33</v>
      </c>
      <c r="M6" s="574"/>
      <c r="N6" s="574"/>
      <c r="O6" s="575"/>
      <c r="P6" s="574" t="s">
        <v>66</v>
      </c>
      <c r="Q6" s="574"/>
      <c r="R6" s="574"/>
      <c r="S6" s="574"/>
      <c r="T6" s="56"/>
      <c r="U6" s="34"/>
    </row>
    <row r="7" spans="1:21" ht="16.5" customHeight="1" thickBot="1">
      <c r="A7" s="44"/>
      <c r="B7" s="176"/>
      <c r="C7" s="45"/>
      <c r="D7" s="48"/>
      <c r="E7" s="46"/>
      <c r="F7" s="46"/>
      <c r="G7" s="49"/>
      <c r="H7" s="46"/>
      <c r="I7" s="46"/>
      <c r="J7" s="46"/>
      <c r="K7" s="46"/>
      <c r="L7" s="54"/>
      <c r="M7" s="178"/>
      <c r="N7" s="178"/>
      <c r="O7" s="55"/>
      <c r="P7" s="576" t="s">
        <v>65</v>
      </c>
      <c r="Q7" s="576"/>
      <c r="R7" s="576"/>
      <c r="S7" s="576"/>
      <c r="T7" s="56"/>
      <c r="U7" s="34"/>
    </row>
    <row r="8" spans="1:21" ht="16.5" customHeight="1">
      <c r="A8" s="596" t="d">
        <v>2009-04-01</v>
      </c>
      <c r="B8" s="597"/>
      <c r="C8" s="597"/>
      <c r="D8" s="592" t="s">
        <v>57</v>
      </c>
      <c r="E8" s="572"/>
      <c r="F8" s="572"/>
      <c r="G8" s="47" t="s">
        <v>61</v>
      </c>
      <c r="H8" s="577"/>
      <c r="I8" s="578"/>
      <c r="J8" s="578"/>
      <c r="K8" s="184" t="s">
        <v>22</v>
      </c>
      <c r="L8" s="577"/>
      <c r="M8" s="578"/>
      <c r="N8" s="578"/>
      <c r="O8" s="190" t="s">
        <v>22</v>
      </c>
      <c r="P8" s="577"/>
      <c r="Q8" s="578"/>
      <c r="R8" s="578"/>
      <c r="S8" s="184" t="s">
        <v>22</v>
      </c>
      <c r="T8" s="57"/>
    </row>
    <row r="9" spans="1:21" ht="16.5" customHeight="1">
      <c r="A9" s="581"/>
      <c r="B9" s="582"/>
      <c r="C9" s="582"/>
      <c r="D9" s="562" t="s">
        <v>89</v>
      </c>
      <c r="E9" s="563"/>
      <c r="F9" s="563"/>
      <c r="G9" s="198" t="s">
        <v>62</v>
      </c>
      <c r="H9" s="550"/>
      <c r="I9" s="551"/>
      <c r="J9" s="551"/>
      <c r="K9" s="175" t="s">
        <v>22</v>
      </c>
      <c r="L9" s="550"/>
      <c r="M9" s="551"/>
      <c r="N9" s="551"/>
      <c r="O9" s="198" t="s">
        <v>22</v>
      </c>
      <c r="P9" s="550"/>
      <c r="Q9" s="551"/>
      <c r="R9" s="551"/>
      <c r="S9" s="175" t="s">
        <v>22</v>
      </c>
      <c r="T9" s="57"/>
    </row>
    <row r="10" spans="1:21" ht="16.5" customHeight="1">
      <c r="A10" s="581"/>
      <c r="B10" s="582"/>
      <c r="C10" s="582"/>
      <c r="D10" s="562" t="s">
        <v>56</v>
      </c>
      <c r="E10" s="563"/>
      <c r="F10" s="563"/>
      <c r="G10" s="50" t="s">
        <v>63</v>
      </c>
      <c r="H10" s="552" t="str">
        <f>IF(H8="","",ROUNDDOWN(H8/H9*100,2))</f>
        <v/>
      </c>
      <c r="I10" s="553"/>
      <c r="J10" s="553"/>
      <c r="K10" s="175" t="s">
        <v>64</v>
      </c>
      <c r="L10" s="552" t="str">
        <f>IF(L8="","",ROUNDDOWN(L8/L9*100,2))</f>
        <v/>
      </c>
      <c r="M10" s="553"/>
      <c r="N10" s="553"/>
      <c r="O10" s="198" t="s">
        <v>64</v>
      </c>
      <c r="P10" s="552" t="str">
        <f>IF(P8="","",ROUNDDOWN(P8/P9*100,2))</f>
        <v/>
      </c>
      <c r="Q10" s="553"/>
      <c r="R10" s="553"/>
      <c r="S10" s="175" t="s">
        <v>64</v>
      </c>
      <c r="T10" s="57"/>
    </row>
    <row r="11" spans="1:21" ht="16.5" customHeight="1">
      <c r="A11" s="579" t="d">
        <v>2009-05-01</v>
      </c>
      <c r="B11" s="580"/>
      <c r="C11" s="580"/>
      <c r="D11" s="589" t="s">
        <v>57</v>
      </c>
      <c r="E11" s="590"/>
      <c r="F11" s="590"/>
      <c r="G11" s="51" t="s">
        <v>61</v>
      </c>
      <c r="H11" s="549"/>
      <c r="I11" s="522"/>
      <c r="J11" s="522"/>
      <c r="K11" s="174" t="s">
        <v>22</v>
      </c>
      <c r="L11" s="549"/>
      <c r="M11" s="522"/>
      <c r="N11" s="522"/>
      <c r="O11" s="12" t="s">
        <v>22</v>
      </c>
      <c r="P11" s="549"/>
      <c r="Q11" s="522"/>
      <c r="R11" s="522"/>
      <c r="S11" s="174" t="s">
        <v>22</v>
      </c>
      <c r="T11" s="57"/>
    </row>
    <row r="12" spans="1:21" ht="16.5" customHeight="1">
      <c r="A12" s="581"/>
      <c r="B12" s="582"/>
      <c r="C12" s="582"/>
      <c r="D12" s="562" t="s">
        <v>89</v>
      </c>
      <c r="E12" s="563"/>
      <c r="F12" s="563"/>
      <c r="G12" s="198" t="s">
        <v>62</v>
      </c>
      <c r="H12" s="550"/>
      <c r="I12" s="551"/>
      <c r="J12" s="551"/>
      <c r="K12" s="175" t="s">
        <v>22</v>
      </c>
      <c r="L12" s="550"/>
      <c r="M12" s="551"/>
      <c r="N12" s="551"/>
      <c r="O12" s="198" t="s">
        <v>22</v>
      </c>
      <c r="P12" s="550"/>
      <c r="Q12" s="551"/>
      <c r="R12" s="551"/>
      <c r="S12" s="175" t="s">
        <v>22</v>
      </c>
      <c r="T12" s="57"/>
    </row>
    <row r="13" spans="1:21" ht="16.5" customHeight="1">
      <c r="A13" s="587"/>
      <c r="B13" s="588"/>
      <c r="C13" s="588"/>
      <c r="D13" s="521" t="s">
        <v>56</v>
      </c>
      <c r="E13" s="505"/>
      <c r="F13" s="505"/>
      <c r="G13" s="36" t="s">
        <v>63</v>
      </c>
      <c r="H13" s="552" t="str">
        <f>IF(H11="","",ROUNDDOWN(H11/H12*100,2))</f>
        <v/>
      </c>
      <c r="I13" s="553"/>
      <c r="J13" s="553"/>
      <c r="K13" s="175" t="s">
        <v>64</v>
      </c>
      <c r="L13" s="552" t="str">
        <f>IF(L11="","",ROUNDDOWN(L11/L12*100,2))</f>
        <v/>
      </c>
      <c r="M13" s="553"/>
      <c r="N13" s="553"/>
      <c r="O13" s="198" t="s">
        <v>64</v>
      </c>
      <c r="P13" s="552" t="str">
        <f>IF(P11="","",ROUNDDOWN(P11/P12*100,2))</f>
        <v/>
      </c>
      <c r="Q13" s="553"/>
      <c r="R13" s="553"/>
      <c r="S13" s="172" t="s">
        <v>64</v>
      </c>
      <c r="T13" s="57"/>
    </row>
    <row r="14" spans="1:21" ht="16.5" customHeight="1">
      <c r="A14" s="581" t="d">
        <v>2009-06-01</v>
      </c>
      <c r="B14" s="582"/>
      <c r="C14" s="582"/>
      <c r="D14" s="585" t="s">
        <v>57</v>
      </c>
      <c r="E14" s="586"/>
      <c r="F14" s="586"/>
      <c r="G14" s="52" t="s">
        <v>61</v>
      </c>
      <c r="H14" s="549"/>
      <c r="I14" s="522"/>
      <c r="J14" s="522"/>
      <c r="K14" s="174" t="s">
        <v>22</v>
      </c>
      <c r="L14" s="549"/>
      <c r="M14" s="522"/>
      <c r="N14" s="522"/>
      <c r="O14" s="12" t="s">
        <v>22</v>
      </c>
      <c r="P14" s="549"/>
      <c r="Q14" s="522"/>
      <c r="R14" s="522"/>
      <c r="S14" s="175" t="s">
        <v>22</v>
      </c>
      <c r="T14" s="57"/>
    </row>
    <row r="15" spans="1:21" ht="16.5" customHeight="1">
      <c r="A15" s="581"/>
      <c r="B15" s="582"/>
      <c r="C15" s="582"/>
      <c r="D15" s="562" t="s">
        <v>89</v>
      </c>
      <c r="E15" s="563"/>
      <c r="F15" s="563"/>
      <c r="G15" s="198" t="s">
        <v>62</v>
      </c>
      <c r="H15" s="550"/>
      <c r="I15" s="551"/>
      <c r="J15" s="551"/>
      <c r="K15" s="175" t="s">
        <v>22</v>
      </c>
      <c r="L15" s="550"/>
      <c r="M15" s="551"/>
      <c r="N15" s="551"/>
      <c r="O15" s="198" t="s">
        <v>22</v>
      </c>
      <c r="P15" s="550"/>
      <c r="Q15" s="551"/>
      <c r="R15" s="551"/>
      <c r="S15" s="175" t="s">
        <v>22</v>
      </c>
      <c r="T15" s="57"/>
    </row>
    <row r="16" spans="1:21" ht="16.5" customHeight="1">
      <c r="A16" s="581"/>
      <c r="B16" s="582"/>
      <c r="C16" s="582"/>
      <c r="D16" s="562" t="s">
        <v>56</v>
      </c>
      <c r="E16" s="563"/>
      <c r="F16" s="563"/>
      <c r="G16" s="50" t="s">
        <v>63</v>
      </c>
      <c r="H16" s="552" t="str">
        <f>IF(H14="","",ROUNDDOWN(H14/H15*100,2))</f>
        <v/>
      </c>
      <c r="I16" s="553"/>
      <c r="J16" s="553"/>
      <c r="K16" s="175" t="s">
        <v>64</v>
      </c>
      <c r="L16" s="552" t="str">
        <f>IF(L14="","",ROUNDDOWN(L14/L15*100,2))</f>
        <v/>
      </c>
      <c r="M16" s="553"/>
      <c r="N16" s="553"/>
      <c r="O16" s="198" t="s">
        <v>64</v>
      </c>
      <c r="P16" s="552" t="str">
        <f>IF(P14="","",ROUNDDOWN(P14/P15*100,2))</f>
        <v/>
      </c>
      <c r="Q16" s="553"/>
      <c r="R16" s="553"/>
      <c r="S16" s="175" t="s">
        <v>64</v>
      </c>
      <c r="T16" s="57"/>
    </row>
    <row r="17" spans="1:20" ht="16.5" customHeight="1">
      <c r="A17" s="579" t="d">
        <v>2009-07-01</v>
      </c>
      <c r="B17" s="580"/>
      <c r="C17" s="580"/>
      <c r="D17" s="589" t="s">
        <v>57</v>
      </c>
      <c r="E17" s="590"/>
      <c r="F17" s="590"/>
      <c r="G17" s="51" t="s">
        <v>61</v>
      </c>
      <c r="H17" s="549"/>
      <c r="I17" s="522"/>
      <c r="J17" s="522"/>
      <c r="K17" s="174" t="s">
        <v>22</v>
      </c>
      <c r="L17" s="549"/>
      <c r="M17" s="522"/>
      <c r="N17" s="522"/>
      <c r="O17" s="12" t="s">
        <v>22</v>
      </c>
      <c r="P17" s="549"/>
      <c r="Q17" s="522"/>
      <c r="R17" s="522"/>
      <c r="S17" s="174" t="s">
        <v>22</v>
      </c>
      <c r="T17" s="57"/>
    </row>
    <row r="18" spans="1:20" ht="16.5" customHeight="1">
      <c r="A18" s="581"/>
      <c r="B18" s="582"/>
      <c r="C18" s="582"/>
      <c r="D18" s="562" t="s">
        <v>89</v>
      </c>
      <c r="E18" s="563"/>
      <c r="F18" s="563"/>
      <c r="G18" s="198" t="s">
        <v>62</v>
      </c>
      <c r="H18" s="550"/>
      <c r="I18" s="551"/>
      <c r="J18" s="551"/>
      <c r="K18" s="175" t="s">
        <v>22</v>
      </c>
      <c r="L18" s="550"/>
      <c r="M18" s="551"/>
      <c r="N18" s="551"/>
      <c r="O18" s="198" t="s">
        <v>22</v>
      </c>
      <c r="P18" s="550"/>
      <c r="Q18" s="551"/>
      <c r="R18" s="551"/>
      <c r="S18" s="175" t="s">
        <v>22</v>
      </c>
      <c r="T18" s="57"/>
    </row>
    <row r="19" spans="1:20" ht="16.5" customHeight="1">
      <c r="A19" s="587"/>
      <c r="B19" s="588"/>
      <c r="C19" s="588"/>
      <c r="D19" s="521" t="s">
        <v>56</v>
      </c>
      <c r="E19" s="505"/>
      <c r="F19" s="505"/>
      <c r="G19" s="36" t="s">
        <v>63</v>
      </c>
      <c r="H19" s="552" t="str">
        <f>IF(H17="","",ROUNDDOWN(H17/H18*100,2))</f>
        <v/>
      </c>
      <c r="I19" s="553"/>
      <c r="J19" s="553"/>
      <c r="K19" s="175" t="s">
        <v>64</v>
      </c>
      <c r="L19" s="552" t="str">
        <f>IF(L17="","",ROUNDDOWN(L17/L18*100,2))</f>
        <v/>
      </c>
      <c r="M19" s="553"/>
      <c r="N19" s="553"/>
      <c r="O19" s="198" t="s">
        <v>64</v>
      </c>
      <c r="P19" s="552" t="str">
        <f>IF(P17="","",ROUNDDOWN(P17/P18*100,2))</f>
        <v/>
      </c>
      <c r="Q19" s="553"/>
      <c r="R19" s="553"/>
      <c r="S19" s="172" t="s">
        <v>64</v>
      </c>
      <c r="T19" s="57"/>
    </row>
    <row r="20" spans="1:20" ht="16.5" customHeight="1">
      <c r="A20" s="581" t="d">
        <v>2009-08-01</v>
      </c>
      <c r="B20" s="582"/>
      <c r="C20" s="582"/>
      <c r="D20" s="585" t="s">
        <v>57</v>
      </c>
      <c r="E20" s="586"/>
      <c r="F20" s="586"/>
      <c r="G20" s="52" t="s">
        <v>61</v>
      </c>
      <c r="H20" s="549"/>
      <c r="I20" s="522"/>
      <c r="J20" s="522"/>
      <c r="K20" s="174" t="s">
        <v>22</v>
      </c>
      <c r="L20" s="549"/>
      <c r="M20" s="522"/>
      <c r="N20" s="522"/>
      <c r="O20" s="12" t="s">
        <v>22</v>
      </c>
      <c r="P20" s="549"/>
      <c r="Q20" s="522"/>
      <c r="R20" s="522"/>
      <c r="S20" s="175" t="s">
        <v>22</v>
      </c>
      <c r="T20" s="57"/>
    </row>
    <row r="21" spans="1:20" ht="16.5" customHeight="1">
      <c r="A21" s="581"/>
      <c r="B21" s="582"/>
      <c r="C21" s="582"/>
      <c r="D21" s="562" t="s">
        <v>89</v>
      </c>
      <c r="E21" s="563"/>
      <c r="F21" s="563"/>
      <c r="G21" s="198" t="s">
        <v>62</v>
      </c>
      <c r="H21" s="550"/>
      <c r="I21" s="551"/>
      <c r="J21" s="551"/>
      <c r="K21" s="175" t="s">
        <v>22</v>
      </c>
      <c r="L21" s="550"/>
      <c r="M21" s="551"/>
      <c r="N21" s="551"/>
      <c r="O21" s="198" t="s">
        <v>22</v>
      </c>
      <c r="P21" s="550"/>
      <c r="Q21" s="551"/>
      <c r="R21" s="551"/>
      <c r="S21" s="175" t="s">
        <v>22</v>
      </c>
      <c r="T21" s="57"/>
    </row>
    <row r="22" spans="1:20" ht="16.5" customHeight="1">
      <c r="A22" s="581"/>
      <c r="B22" s="582"/>
      <c r="C22" s="582"/>
      <c r="D22" s="562" t="s">
        <v>56</v>
      </c>
      <c r="E22" s="563"/>
      <c r="F22" s="563"/>
      <c r="G22" s="50" t="s">
        <v>63</v>
      </c>
      <c r="H22" s="552" t="str">
        <f>IF(H20="","",ROUNDDOWN(H20/H21*100,2))</f>
        <v/>
      </c>
      <c r="I22" s="553"/>
      <c r="J22" s="553"/>
      <c r="K22" s="175" t="s">
        <v>64</v>
      </c>
      <c r="L22" s="552" t="str">
        <f>IF(L20="","",ROUNDDOWN(L20/L21*100,2))</f>
        <v/>
      </c>
      <c r="M22" s="553"/>
      <c r="N22" s="553"/>
      <c r="O22" s="198" t="s">
        <v>64</v>
      </c>
      <c r="P22" s="552" t="str">
        <f>IF(P20="","",ROUNDDOWN(P20/P21*100,2))</f>
        <v/>
      </c>
      <c r="Q22" s="553"/>
      <c r="R22" s="553"/>
      <c r="S22" s="175" t="s">
        <v>64</v>
      </c>
      <c r="T22" s="57"/>
    </row>
    <row r="23" spans="1:20" ht="16.5" customHeight="1">
      <c r="A23" s="579" t="d">
        <v>2009-09-01</v>
      </c>
      <c r="B23" s="580"/>
      <c r="C23" s="580"/>
      <c r="D23" s="589" t="s">
        <v>57</v>
      </c>
      <c r="E23" s="590"/>
      <c r="F23" s="590"/>
      <c r="G23" s="51" t="s">
        <v>61</v>
      </c>
      <c r="H23" s="549"/>
      <c r="I23" s="522"/>
      <c r="J23" s="522"/>
      <c r="K23" s="174" t="s">
        <v>22</v>
      </c>
      <c r="L23" s="549"/>
      <c r="M23" s="522"/>
      <c r="N23" s="522"/>
      <c r="O23" s="12" t="s">
        <v>22</v>
      </c>
      <c r="P23" s="549"/>
      <c r="Q23" s="522"/>
      <c r="R23" s="522"/>
      <c r="S23" s="174" t="s">
        <v>22</v>
      </c>
      <c r="T23" s="57"/>
    </row>
    <row r="24" spans="1:20" ht="16.5" customHeight="1">
      <c r="A24" s="581"/>
      <c r="B24" s="582"/>
      <c r="C24" s="582"/>
      <c r="D24" s="562" t="s">
        <v>89</v>
      </c>
      <c r="E24" s="563"/>
      <c r="F24" s="563"/>
      <c r="G24" s="198" t="s">
        <v>62</v>
      </c>
      <c r="H24" s="550"/>
      <c r="I24" s="551"/>
      <c r="J24" s="551"/>
      <c r="K24" s="175" t="s">
        <v>22</v>
      </c>
      <c r="L24" s="550"/>
      <c r="M24" s="551"/>
      <c r="N24" s="551"/>
      <c r="O24" s="198" t="s">
        <v>22</v>
      </c>
      <c r="P24" s="550"/>
      <c r="Q24" s="551"/>
      <c r="R24" s="551"/>
      <c r="S24" s="175" t="s">
        <v>22</v>
      </c>
      <c r="T24" s="57"/>
    </row>
    <row r="25" spans="1:20" ht="16.5" customHeight="1">
      <c r="A25" s="587"/>
      <c r="B25" s="588"/>
      <c r="C25" s="588"/>
      <c r="D25" s="521" t="s">
        <v>56</v>
      </c>
      <c r="E25" s="505"/>
      <c r="F25" s="505"/>
      <c r="G25" s="36" t="s">
        <v>63</v>
      </c>
      <c r="H25" s="552" t="str">
        <f>IF(H23="","",ROUNDDOWN(H23/H24*100,2))</f>
        <v/>
      </c>
      <c r="I25" s="553"/>
      <c r="J25" s="553"/>
      <c r="K25" s="175" t="s">
        <v>64</v>
      </c>
      <c r="L25" s="552" t="str">
        <f>IF(L23="","",ROUNDDOWN(L23/L24*100,2))</f>
        <v/>
      </c>
      <c r="M25" s="553"/>
      <c r="N25" s="553"/>
      <c r="O25" s="198" t="s">
        <v>64</v>
      </c>
      <c r="P25" s="552" t="str">
        <f>IF(P23="","",ROUNDDOWN(P23/P24*100,2))</f>
        <v/>
      </c>
      <c r="Q25" s="553"/>
      <c r="R25" s="553"/>
      <c r="S25" s="172" t="s">
        <v>64</v>
      </c>
      <c r="T25" s="57"/>
    </row>
    <row r="26" spans="1:20" ht="16.5" customHeight="1">
      <c r="A26" s="581" t="d">
        <v>2009-10-01</v>
      </c>
      <c r="B26" s="582"/>
      <c r="C26" s="582"/>
      <c r="D26" s="585" t="s">
        <v>57</v>
      </c>
      <c r="E26" s="586"/>
      <c r="F26" s="586"/>
      <c r="G26" s="52" t="s">
        <v>61</v>
      </c>
      <c r="H26" s="549"/>
      <c r="I26" s="522"/>
      <c r="J26" s="522"/>
      <c r="K26" s="174" t="s">
        <v>22</v>
      </c>
      <c r="L26" s="549"/>
      <c r="M26" s="522"/>
      <c r="N26" s="522"/>
      <c r="O26" s="12" t="s">
        <v>22</v>
      </c>
      <c r="P26" s="549"/>
      <c r="Q26" s="522"/>
      <c r="R26" s="522"/>
      <c r="S26" s="175" t="s">
        <v>22</v>
      </c>
      <c r="T26" s="57"/>
    </row>
    <row r="27" spans="1:20" ht="16.5" customHeight="1">
      <c r="A27" s="581"/>
      <c r="B27" s="582"/>
      <c r="C27" s="582"/>
      <c r="D27" s="562" t="s">
        <v>89</v>
      </c>
      <c r="E27" s="563"/>
      <c r="F27" s="563"/>
      <c r="G27" s="198" t="s">
        <v>62</v>
      </c>
      <c r="H27" s="550"/>
      <c r="I27" s="551"/>
      <c r="J27" s="551"/>
      <c r="K27" s="175" t="s">
        <v>22</v>
      </c>
      <c r="L27" s="550"/>
      <c r="M27" s="551"/>
      <c r="N27" s="551"/>
      <c r="O27" s="198" t="s">
        <v>22</v>
      </c>
      <c r="P27" s="550"/>
      <c r="Q27" s="551"/>
      <c r="R27" s="551"/>
      <c r="S27" s="175" t="s">
        <v>22</v>
      </c>
      <c r="T27" s="57"/>
    </row>
    <row r="28" spans="1:20" ht="16.5" customHeight="1">
      <c r="A28" s="581"/>
      <c r="B28" s="582"/>
      <c r="C28" s="582"/>
      <c r="D28" s="562" t="s">
        <v>56</v>
      </c>
      <c r="E28" s="563"/>
      <c r="F28" s="563"/>
      <c r="G28" s="50" t="s">
        <v>63</v>
      </c>
      <c r="H28" s="552" t="str">
        <f>IF(H26="","",ROUNDDOWN(H26/H27*100,2))</f>
        <v/>
      </c>
      <c r="I28" s="553"/>
      <c r="J28" s="553"/>
      <c r="K28" s="175" t="s">
        <v>64</v>
      </c>
      <c r="L28" s="552" t="str">
        <f>IF(L26="","",ROUNDDOWN(L26/L27*100,2))</f>
        <v/>
      </c>
      <c r="M28" s="553"/>
      <c r="N28" s="553"/>
      <c r="O28" s="198" t="s">
        <v>64</v>
      </c>
      <c r="P28" s="552" t="str">
        <f>IF(P26="","",ROUNDDOWN(P26/P27*100,2))</f>
        <v/>
      </c>
      <c r="Q28" s="553"/>
      <c r="R28" s="553"/>
      <c r="S28" s="175" t="s">
        <v>64</v>
      </c>
      <c r="T28" s="57"/>
    </row>
    <row r="29" spans="1:20" ht="16.5" customHeight="1">
      <c r="A29" s="579" t="d">
        <v>2009-11-01</v>
      </c>
      <c r="B29" s="580"/>
      <c r="C29" s="580"/>
      <c r="D29" s="589" t="s">
        <v>57</v>
      </c>
      <c r="E29" s="590"/>
      <c r="F29" s="590"/>
      <c r="G29" s="51" t="s">
        <v>61</v>
      </c>
      <c r="H29" s="549"/>
      <c r="I29" s="522"/>
      <c r="J29" s="522"/>
      <c r="K29" s="174" t="s">
        <v>22</v>
      </c>
      <c r="L29" s="549"/>
      <c r="M29" s="522"/>
      <c r="N29" s="522"/>
      <c r="O29" s="12" t="s">
        <v>22</v>
      </c>
      <c r="P29" s="549"/>
      <c r="Q29" s="522"/>
      <c r="R29" s="522"/>
      <c r="S29" s="174" t="s">
        <v>22</v>
      </c>
      <c r="T29" s="57"/>
    </row>
    <row r="30" spans="1:20" ht="16.5" customHeight="1">
      <c r="A30" s="581"/>
      <c r="B30" s="582"/>
      <c r="C30" s="582"/>
      <c r="D30" s="562" t="s">
        <v>89</v>
      </c>
      <c r="E30" s="563"/>
      <c r="F30" s="563"/>
      <c r="G30" s="198" t="s">
        <v>62</v>
      </c>
      <c r="H30" s="550"/>
      <c r="I30" s="551"/>
      <c r="J30" s="551"/>
      <c r="K30" s="175" t="s">
        <v>22</v>
      </c>
      <c r="L30" s="550"/>
      <c r="M30" s="551"/>
      <c r="N30" s="551"/>
      <c r="O30" s="198" t="s">
        <v>22</v>
      </c>
      <c r="P30" s="550"/>
      <c r="Q30" s="551"/>
      <c r="R30" s="551"/>
      <c r="S30" s="175" t="s">
        <v>22</v>
      </c>
      <c r="T30" s="57"/>
    </row>
    <row r="31" spans="1:20" ht="16.5" customHeight="1">
      <c r="A31" s="587"/>
      <c r="B31" s="588"/>
      <c r="C31" s="588"/>
      <c r="D31" s="521" t="s">
        <v>56</v>
      </c>
      <c r="E31" s="505"/>
      <c r="F31" s="505"/>
      <c r="G31" s="36" t="s">
        <v>63</v>
      </c>
      <c r="H31" s="552" t="str">
        <f>IF(H29="","",ROUNDDOWN(H29/H30*100,2))</f>
        <v/>
      </c>
      <c r="I31" s="553"/>
      <c r="J31" s="553"/>
      <c r="K31" s="175" t="s">
        <v>64</v>
      </c>
      <c r="L31" s="552" t="str">
        <f>IF(L29="","",ROUNDDOWN(L29/L30*100,2))</f>
        <v/>
      </c>
      <c r="M31" s="553"/>
      <c r="N31" s="553"/>
      <c r="O31" s="198" t="s">
        <v>64</v>
      </c>
      <c r="P31" s="552" t="str">
        <f>IF(P29="","",ROUNDDOWN(P29/P30*100,2))</f>
        <v/>
      </c>
      <c r="Q31" s="553"/>
      <c r="R31" s="553"/>
      <c r="S31" s="172" t="s">
        <v>64</v>
      </c>
      <c r="T31" s="57"/>
    </row>
    <row r="32" spans="1:20" ht="16.5" customHeight="1">
      <c r="A32" s="581" t="d">
        <v>2009-12-01</v>
      </c>
      <c r="B32" s="582"/>
      <c r="C32" s="582"/>
      <c r="D32" s="585" t="s">
        <v>57</v>
      </c>
      <c r="E32" s="586"/>
      <c r="F32" s="586"/>
      <c r="G32" s="52" t="s">
        <v>61</v>
      </c>
      <c r="H32" s="549"/>
      <c r="I32" s="522"/>
      <c r="J32" s="522"/>
      <c r="K32" s="174" t="s">
        <v>22</v>
      </c>
      <c r="L32" s="549"/>
      <c r="M32" s="522"/>
      <c r="N32" s="522"/>
      <c r="O32" s="12" t="s">
        <v>22</v>
      </c>
      <c r="P32" s="549"/>
      <c r="Q32" s="522"/>
      <c r="R32" s="522"/>
      <c r="S32" s="175" t="s">
        <v>22</v>
      </c>
      <c r="T32" s="57"/>
    </row>
    <row r="33" spans="1:20" ht="16.5" customHeight="1">
      <c r="A33" s="581"/>
      <c r="B33" s="582"/>
      <c r="C33" s="582"/>
      <c r="D33" s="562" t="s">
        <v>89</v>
      </c>
      <c r="E33" s="563"/>
      <c r="F33" s="563"/>
      <c r="G33" s="198" t="s">
        <v>62</v>
      </c>
      <c r="H33" s="550"/>
      <c r="I33" s="551"/>
      <c r="J33" s="551"/>
      <c r="K33" s="175" t="s">
        <v>22</v>
      </c>
      <c r="L33" s="550"/>
      <c r="M33" s="551"/>
      <c r="N33" s="551"/>
      <c r="O33" s="198" t="s">
        <v>22</v>
      </c>
      <c r="P33" s="550"/>
      <c r="Q33" s="551"/>
      <c r="R33" s="551"/>
      <c r="S33" s="175" t="s">
        <v>22</v>
      </c>
      <c r="T33" s="57"/>
    </row>
    <row r="34" spans="1:20" ht="16.5" customHeight="1">
      <c r="A34" s="581"/>
      <c r="B34" s="582"/>
      <c r="C34" s="582"/>
      <c r="D34" s="562" t="s">
        <v>56</v>
      </c>
      <c r="E34" s="563"/>
      <c r="F34" s="563"/>
      <c r="G34" s="50" t="s">
        <v>63</v>
      </c>
      <c r="H34" s="552" t="str">
        <f>IF(H32="","",ROUNDDOWN(H32/H33*100,2))</f>
        <v/>
      </c>
      <c r="I34" s="553"/>
      <c r="J34" s="553"/>
      <c r="K34" s="175" t="s">
        <v>64</v>
      </c>
      <c r="L34" s="552" t="str">
        <f>IF(L32="","",ROUNDDOWN(L32/L33*100,2))</f>
        <v/>
      </c>
      <c r="M34" s="553"/>
      <c r="N34" s="553"/>
      <c r="O34" s="198" t="s">
        <v>64</v>
      </c>
      <c r="P34" s="552" t="str">
        <f>IF(P32="","",ROUNDDOWN(P32/P33*100,2))</f>
        <v/>
      </c>
      <c r="Q34" s="553"/>
      <c r="R34" s="553"/>
      <c r="S34" s="175" t="s">
        <v>64</v>
      </c>
      <c r="T34" s="57"/>
    </row>
    <row r="35" spans="1:20" ht="16.5" customHeight="1">
      <c r="A35" s="579" t="d">
        <v>2009-01-01</v>
      </c>
      <c r="B35" s="580"/>
      <c r="C35" s="580"/>
      <c r="D35" s="589" t="s">
        <v>57</v>
      </c>
      <c r="E35" s="590"/>
      <c r="F35" s="590"/>
      <c r="G35" s="51" t="s">
        <v>61</v>
      </c>
      <c r="H35" s="549"/>
      <c r="I35" s="522"/>
      <c r="J35" s="522"/>
      <c r="K35" s="174" t="s">
        <v>22</v>
      </c>
      <c r="L35" s="549"/>
      <c r="M35" s="522"/>
      <c r="N35" s="522"/>
      <c r="O35" s="12" t="s">
        <v>22</v>
      </c>
      <c r="P35" s="549"/>
      <c r="Q35" s="522"/>
      <c r="R35" s="522"/>
      <c r="S35" s="174" t="s">
        <v>22</v>
      </c>
      <c r="T35" s="57"/>
    </row>
    <row r="36" spans="1:20" ht="16.5" customHeight="1">
      <c r="A36" s="581"/>
      <c r="B36" s="582"/>
      <c r="C36" s="582"/>
      <c r="D36" s="562" t="s">
        <v>89</v>
      </c>
      <c r="E36" s="563"/>
      <c r="F36" s="563"/>
      <c r="G36" s="198" t="s">
        <v>62</v>
      </c>
      <c r="H36" s="550"/>
      <c r="I36" s="551"/>
      <c r="J36" s="551"/>
      <c r="K36" s="175" t="s">
        <v>22</v>
      </c>
      <c r="L36" s="550"/>
      <c r="M36" s="551"/>
      <c r="N36" s="551"/>
      <c r="O36" s="198" t="s">
        <v>22</v>
      </c>
      <c r="P36" s="550"/>
      <c r="Q36" s="551"/>
      <c r="R36" s="551"/>
      <c r="S36" s="175" t="s">
        <v>22</v>
      </c>
      <c r="T36" s="57"/>
    </row>
    <row r="37" spans="1:20" ht="16.5" customHeight="1">
      <c r="A37" s="587"/>
      <c r="B37" s="588"/>
      <c r="C37" s="588"/>
      <c r="D37" s="521" t="s">
        <v>56</v>
      </c>
      <c r="E37" s="505"/>
      <c r="F37" s="505"/>
      <c r="G37" s="36" t="s">
        <v>63</v>
      </c>
      <c r="H37" s="552" t="str">
        <f>IF(H35="","",ROUNDDOWN(H35/H36*100,2))</f>
        <v/>
      </c>
      <c r="I37" s="553"/>
      <c r="J37" s="553"/>
      <c r="K37" s="175" t="s">
        <v>64</v>
      </c>
      <c r="L37" s="552" t="str">
        <f>IF(L35="","",ROUNDDOWN(L35/L36*100,2))</f>
        <v/>
      </c>
      <c r="M37" s="553"/>
      <c r="N37" s="553"/>
      <c r="O37" s="198" t="s">
        <v>64</v>
      </c>
      <c r="P37" s="552" t="str">
        <f>IF(P35="","",ROUNDDOWN(P35/P36*100,2))</f>
        <v/>
      </c>
      <c r="Q37" s="553"/>
      <c r="R37" s="553"/>
      <c r="S37" s="172" t="s">
        <v>64</v>
      </c>
      <c r="T37" s="57"/>
    </row>
    <row r="38" spans="1:20" ht="16.5" customHeight="1">
      <c r="A38" s="581" t="d">
        <v>2009-02-01</v>
      </c>
      <c r="B38" s="582"/>
      <c r="C38" s="582"/>
      <c r="D38" s="585" t="s">
        <v>57</v>
      </c>
      <c r="E38" s="586"/>
      <c r="F38" s="586"/>
      <c r="G38" s="52" t="s">
        <v>61</v>
      </c>
      <c r="H38" s="549"/>
      <c r="I38" s="522"/>
      <c r="J38" s="522"/>
      <c r="K38" s="174" t="s">
        <v>22</v>
      </c>
      <c r="L38" s="549"/>
      <c r="M38" s="522"/>
      <c r="N38" s="522"/>
      <c r="O38" s="12" t="s">
        <v>22</v>
      </c>
      <c r="P38" s="549"/>
      <c r="Q38" s="522"/>
      <c r="R38" s="522"/>
      <c r="S38" s="175" t="s">
        <v>22</v>
      </c>
      <c r="T38" s="57"/>
    </row>
    <row r="39" spans="1:20" ht="16.5" customHeight="1">
      <c r="A39" s="581"/>
      <c r="B39" s="582"/>
      <c r="C39" s="582"/>
      <c r="D39" s="562" t="s">
        <v>89</v>
      </c>
      <c r="E39" s="563"/>
      <c r="F39" s="563"/>
      <c r="G39" s="198" t="s">
        <v>62</v>
      </c>
      <c r="H39" s="550"/>
      <c r="I39" s="551"/>
      <c r="J39" s="551"/>
      <c r="K39" s="175" t="s">
        <v>22</v>
      </c>
      <c r="L39" s="550"/>
      <c r="M39" s="551"/>
      <c r="N39" s="551"/>
      <c r="O39" s="198" t="s">
        <v>22</v>
      </c>
      <c r="P39" s="550"/>
      <c r="Q39" s="551"/>
      <c r="R39" s="551"/>
      <c r="S39" s="175" t="s">
        <v>22</v>
      </c>
      <c r="T39" s="57"/>
    </row>
    <row r="40" spans="1:20" ht="16.5" customHeight="1">
      <c r="A40" s="581"/>
      <c r="B40" s="582"/>
      <c r="C40" s="582"/>
      <c r="D40" s="562" t="s">
        <v>56</v>
      </c>
      <c r="E40" s="563"/>
      <c r="F40" s="563"/>
      <c r="G40" s="50" t="s">
        <v>63</v>
      </c>
      <c r="H40" s="552" t="str">
        <f>IF(H38="","",ROUNDDOWN(H38/H39*100,2))</f>
        <v/>
      </c>
      <c r="I40" s="553"/>
      <c r="J40" s="553"/>
      <c r="K40" s="175" t="s">
        <v>64</v>
      </c>
      <c r="L40" s="552" t="str">
        <f>IF(L38="","",ROUNDDOWN(L38/L39*100,2))</f>
        <v/>
      </c>
      <c r="M40" s="553"/>
      <c r="N40" s="553"/>
      <c r="O40" s="198" t="s">
        <v>64</v>
      </c>
      <c r="P40" s="552" t="str">
        <f>IF(P38="","",ROUNDDOWN(P38/P39*100,2))</f>
        <v/>
      </c>
      <c r="Q40" s="553"/>
      <c r="R40" s="553"/>
      <c r="S40" s="175" t="s">
        <v>64</v>
      </c>
      <c r="T40" s="57"/>
    </row>
    <row r="41" spans="1:20" ht="16.5" customHeight="1">
      <c r="A41" s="579" t="d">
        <v>2009-03-01</v>
      </c>
      <c r="B41" s="580"/>
      <c r="C41" s="580"/>
      <c r="D41" s="589" t="s">
        <v>57</v>
      </c>
      <c r="E41" s="590"/>
      <c r="F41" s="590"/>
      <c r="G41" s="51" t="s">
        <v>61</v>
      </c>
      <c r="H41" s="549"/>
      <c r="I41" s="522"/>
      <c r="J41" s="522"/>
      <c r="K41" s="174" t="s">
        <v>22</v>
      </c>
      <c r="L41" s="549"/>
      <c r="M41" s="522"/>
      <c r="N41" s="522"/>
      <c r="O41" s="12" t="s">
        <v>22</v>
      </c>
      <c r="P41" s="549"/>
      <c r="Q41" s="522"/>
      <c r="R41" s="522"/>
      <c r="S41" s="174" t="s">
        <v>22</v>
      </c>
      <c r="T41" s="57"/>
    </row>
    <row r="42" spans="1:20" ht="16.5" customHeight="1">
      <c r="A42" s="581"/>
      <c r="B42" s="582"/>
      <c r="C42" s="582"/>
      <c r="D42" s="562" t="s">
        <v>89</v>
      </c>
      <c r="E42" s="563"/>
      <c r="F42" s="563"/>
      <c r="G42" s="198" t="s">
        <v>62</v>
      </c>
      <c r="H42" s="550"/>
      <c r="I42" s="551"/>
      <c r="J42" s="551"/>
      <c r="K42" s="175" t="s">
        <v>22</v>
      </c>
      <c r="L42" s="550"/>
      <c r="M42" s="551"/>
      <c r="N42" s="551"/>
      <c r="O42" s="198" t="s">
        <v>22</v>
      </c>
      <c r="P42" s="550"/>
      <c r="Q42" s="551"/>
      <c r="R42" s="551"/>
      <c r="S42" s="175" t="s">
        <v>22</v>
      </c>
      <c r="T42" s="57"/>
    </row>
    <row r="43" spans="1:20" ht="16.5" customHeight="1">
      <c r="A43" s="587"/>
      <c r="B43" s="588"/>
      <c r="C43" s="588"/>
      <c r="D43" s="521" t="s">
        <v>56</v>
      </c>
      <c r="E43" s="505"/>
      <c r="F43" s="505"/>
      <c r="G43" s="36" t="s">
        <v>63</v>
      </c>
      <c r="H43" s="554" t="str">
        <f>IF(H41="","",ROUNDDOWN(H41/H42*100,2))</f>
        <v/>
      </c>
      <c r="I43" s="555"/>
      <c r="J43" s="555"/>
      <c r="K43" s="172" t="s">
        <v>64</v>
      </c>
      <c r="L43" s="554" t="str">
        <f>IF(L41="","",ROUNDDOWN(L41/L42*100,2))</f>
        <v/>
      </c>
      <c r="M43" s="555"/>
      <c r="N43" s="555"/>
      <c r="O43" s="37" t="s">
        <v>64</v>
      </c>
      <c r="P43" s="554" t="str">
        <f>IF(P41="","",ROUNDDOWN(P41/P42*100,2))</f>
        <v/>
      </c>
      <c r="Q43" s="555"/>
      <c r="R43" s="555"/>
      <c r="S43" s="172" t="s">
        <v>64</v>
      </c>
      <c r="T43" s="57"/>
    </row>
    <row r="44" spans="1:20" ht="16.5" customHeight="1">
      <c r="A44" s="579" t="s">
        <v>52</v>
      </c>
      <c r="B44" s="580"/>
      <c r="C44" s="580"/>
      <c r="D44" s="285" t="s">
        <v>58</v>
      </c>
      <c r="E44" s="286"/>
      <c r="F44" s="339"/>
      <c r="G44" s="51" t="s">
        <v>61</v>
      </c>
      <c r="H44" s="556">
        <f>H8+H11+H14+H17+H20+H23+H26+H29+H32+H35+H38+H41</f>
        <v>0</v>
      </c>
      <c r="I44" s="557"/>
      <c r="J44" s="557"/>
      <c r="K44" s="335" t="s">
        <v>22</v>
      </c>
      <c r="L44" s="556">
        <f>L8+L11+L14+L17+L20+L23+L26+L29+L32+L35+L38+L41</f>
        <v>0</v>
      </c>
      <c r="M44" s="557"/>
      <c r="N44" s="557"/>
      <c r="O44" s="287" t="s">
        <v>22</v>
      </c>
      <c r="P44" s="556">
        <f>P8+P11+P14+P17+P20+P23+P26+P29+P32+P35+P38+P41</f>
        <v>0</v>
      </c>
      <c r="Q44" s="557"/>
      <c r="R44" s="557"/>
      <c r="S44" s="288" t="s">
        <v>22</v>
      </c>
      <c r="T44" s="57"/>
    </row>
    <row r="45" spans="1:20" ht="16.5" customHeight="1">
      <c r="A45" s="581"/>
      <c r="B45" s="582"/>
      <c r="C45" s="582"/>
      <c r="D45" s="562" t="s">
        <v>59</v>
      </c>
      <c r="E45" s="563"/>
      <c r="F45" s="563"/>
      <c r="G45" s="283" t="s">
        <v>62</v>
      </c>
      <c r="H45" s="558">
        <f>H9+H12+H15+H18+H21+H24+H27+H30+H33+H36+H39+H42</f>
        <v>0</v>
      </c>
      <c r="I45" s="559"/>
      <c r="J45" s="559"/>
      <c r="K45" s="336" t="s">
        <v>22</v>
      </c>
      <c r="L45" s="558">
        <f>L9+L12+L15+L18+L21+L24+L27+L30+L33+L36+L39+L42</f>
        <v>0</v>
      </c>
      <c r="M45" s="559"/>
      <c r="N45" s="559"/>
      <c r="O45" s="119" t="s">
        <v>22</v>
      </c>
      <c r="P45" s="558">
        <f>P9+P12+P15+P18+P21+P24+P27+P30+P33+P36+P39+P42</f>
        <v>0</v>
      </c>
      <c r="Q45" s="559"/>
      <c r="R45" s="559"/>
      <c r="S45" s="342" t="s">
        <v>22</v>
      </c>
      <c r="T45" s="57"/>
    </row>
    <row r="46" spans="1:20" ht="16.5" customHeight="1" thickBot="1">
      <c r="A46" s="583"/>
      <c r="B46" s="584"/>
      <c r="C46" s="584"/>
      <c r="D46" s="565" t="s">
        <v>60</v>
      </c>
      <c r="E46" s="566"/>
      <c r="F46" s="566"/>
      <c r="G46" s="53" t="s">
        <v>63</v>
      </c>
      <c r="H46" s="560" t="str">
        <f>IFERROR(IF(H44="","",ROUNDDOWN(H44/H45*100,2)),"")</f>
        <v/>
      </c>
      <c r="I46" s="561"/>
      <c r="J46" s="561"/>
      <c r="K46" s="338" t="s">
        <v>64</v>
      </c>
      <c r="L46" s="560" t="str">
        <f>IFERROR(IF(L44="","",ROUNDDOWN(L44/L45*100,2)),"")</f>
        <v/>
      </c>
      <c r="M46" s="561"/>
      <c r="N46" s="561"/>
      <c r="O46" s="289" t="s">
        <v>64</v>
      </c>
      <c r="P46" s="560" t="str">
        <f>IFERROR(IF(P44="","",ROUNDDOWN(P44/P45*100,2)),"")</f>
        <v/>
      </c>
      <c r="Q46" s="561"/>
      <c r="R46" s="561"/>
      <c r="S46" s="290" t="s">
        <v>64</v>
      </c>
      <c r="T46" s="57"/>
    </row>
    <row r="47" spans="1:20" ht="9.75" customHeight="1">
      <c r="A47" s="279"/>
      <c r="B47" s="279"/>
      <c r="C47" s="279"/>
      <c r="D47" s="278"/>
      <c r="E47" s="278"/>
      <c r="F47" s="278"/>
      <c r="G47" s="282"/>
      <c r="H47" s="284"/>
      <c r="I47" s="284"/>
      <c r="J47" s="284"/>
      <c r="K47" s="278"/>
      <c r="L47" s="284"/>
      <c r="M47" s="284"/>
      <c r="N47" s="284"/>
      <c r="O47" s="278"/>
      <c r="P47" s="284"/>
      <c r="Q47" s="284"/>
      <c r="R47" s="284"/>
      <c r="S47" s="278"/>
      <c r="T47" s="18"/>
    </row>
    <row r="48" spans="1:20" ht="16.5" customHeight="1">
      <c r="A48" s="58" t="s">
        <v>199</v>
      </c>
      <c r="B48" s="179"/>
      <c r="C48" s="179"/>
      <c r="D48" s="171"/>
      <c r="E48" s="171"/>
      <c r="F48" s="171"/>
      <c r="G48" s="42"/>
      <c r="H48" s="175"/>
      <c r="I48" s="175"/>
      <c r="J48" s="175"/>
      <c r="K48" s="175"/>
      <c r="L48" s="175"/>
      <c r="M48" s="175"/>
      <c r="N48" s="185"/>
      <c r="O48" s="175"/>
      <c r="P48" s="175"/>
      <c r="Q48" s="175"/>
      <c r="R48" s="18"/>
      <c r="S48" s="175"/>
      <c r="T48" s="18"/>
    </row>
    <row r="49" spans="1:34" ht="7.5" customHeight="1" thickBot="1">
      <c r="A49" s="58"/>
      <c r="B49" s="179"/>
      <c r="C49" s="179"/>
      <c r="D49" s="171"/>
      <c r="E49" s="171"/>
      <c r="F49" s="171"/>
      <c r="G49" s="42"/>
      <c r="H49" s="175"/>
      <c r="I49" s="175"/>
      <c r="J49" s="175"/>
      <c r="K49" s="175"/>
      <c r="L49" s="175"/>
      <c r="M49" s="175"/>
      <c r="N49" s="185"/>
      <c r="O49" s="175"/>
      <c r="P49" s="175"/>
      <c r="Q49" s="175"/>
      <c r="R49" s="18"/>
      <c r="S49" s="175"/>
      <c r="T49" s="18"/>
    </row>
    <row r="50" spans="1:34" ht="14.25" customHeight="1" thickBot="1">
      <c r="A50" s="261"/>
      <c r="B50" s="567" t="s">
        <v>178</v>
      </c>
      <c r="C50" s="567"/>
      <c r="D50" s="567"/>
      <c r="E50" s="567"/>
      <c r="F50" s="567"/>
      <c r="G50" s="567"/>
      <c r="H50" s="567"/>
      <c r="I50" s="169"/>
      <c r="J50" s="169"/>
      <c r="K50" s="169"/>
      <c r="L50" s="169"/>
      <c r="M50" s="169"/>
      <c r="N50" s="262"/>
      <c r="O50" s="175"/>
      <c r="P50" s="175"/>
      <c r="Q50" s="175"/>
      <c r="R50" s="18"/>
      <c r="S50" s="175"/>
      <c r="T50" s="18"/>
    </row>
    <row r="51" spans="1:34" ht="14.25" customHeight="1">
      <c r="A51" s="263"/>
      <c r="B51" s="568" t="s">
        <v>179</v>
      </c>
      <c r="C51" s="568"/>
      <c r="D51" s="568"/>
      <c r="E51" s="568"/>
      <c r="F51" s="568"/>
      <c r="G51" s="568"/>
      <c r="H51" s="568"/>
      <c r="I51" s="264"/>
      <c r="J51" s="185" t="s">
        <v>180</v>
      </c>
      <c r="K51" s="175"/>
      <c r="L51" s="175"/>
      <c r="M51" s="175"/>
      <c r="N51" s="265"/>
      <c r="O51" s="175"/>
      <c r="P51" s="175"/>
      <c r="Q51" s="175"/>
      <c r="R51" s="18"/>
      <c r="S51" s="175"/>
      <c r="T51" s="18"/>
    </row>
    <row r="52" spans="1:34" ht="14.25" customHeight="1">
      <c r="A52" s="182"/>
      <c r="B52" s="179"/>
      <c r="C52" s="179"/>
      <c r="D52" s="175"/>
      <c r="E52" s="175"/>
      <c r="F52" s="175"/>
      <c r="G52" s="196"/>
      <c r="H52" s="175"/>
      <c r="I52" s="266"/>
      <c r="J52" s="512" t="s">
        <v>181</v>
      </c>
      <c r="K52" s="512"/>
      <c r="L52" s="512"/>
      <c r="M52" s="512"/>
      <c r="N52" s="569"/>
      <c r="O52" s="175"/>
      <c r="P52" s="175"/>
      <c r="Q52" s="175"/>
      <c r="R52" s="18"/>
      <c r="S52" s="175"/>
      <c r="T52" s="18"/>
    </row>
    <row r="53" spans="1:34" ht="14.25" customHeight="1" thickBot="1">
      <c r="A53" s="180"/>
      <c r="B53" s="181"/>
      <c r="C53" s="181"/>
      <c r="D53" s="176"/>
      <c r="E53" s="176"/>
      <c r="F53" s="176"/>
      <c r="G53" s="267"/>
      <c r="H53" s="176"/>
      <c r="I53" s="268"/>
      <c r="J53" s="570" t="s">
        <v>182</v>
      </c>
      <c r="K53" s="570"/>
      <c r="L53" s="570"/>
      <c r="M53" s="570"/>
      <c r="N53" s="571"/>
      <c r="O53" s="175"/>
      <c r="P53" s="175"/>
      <c r="Q53" s="175"/>
      <c r="R53" s="18"/>
      <c r="S53" s="175"/>
      <c r="T53" s="18"/>
      <c r="U53" s="10"/>
    </row>
    <row r="54" spans="1:34" ht="7.5" customHeight="1" thickBot="1">
      <c r="B54" s="58"/>
      <c r="C54" s="179"/>
      <c r="D54" s="179"/>
      <c r="E54" s="171"/>
      <c r="F54" s="171"/>
      <c r="G54" s="171"/>
      <c r="H54" s="282"/>
      <c r="I54" s="278"/>
      <c r="J54" s="278"/>
      <c r="K54" s="278"/>
      <c r="L54" s="278"/>
      <c r="M54" s="278"/>
      <c r="N54" s="278"/>
      <c r="O54" s="277"/>
      <c r="P54" s="278"/>
      <c r="Q54" s="278"/>
      <c r="R54" s="278"/>
      <c r="S54" s="18"/>
      <c r="T54" s="175"/>
      <c r="U54" s="18"/>
    </row>
    <row r="55" spans="1:34" ht="16.5" customHeight="1">
      <c r="A55" s="545"/>
      <c r="B55" s="546"/>
      <c r="C55" s="546"/>
      <c r="D55" s="524" t="s">
        <v>507</v>
      </c>
      <c r="E55" s="524"/>
      <c r="F55" s="524" t="s">
        <v>508</v>
      </c>
      <c r="G55" s="524"/>
      <c r="H55" s="524" t="s">
        <v>509</v>
      </c>
      <c r="I55" s="524"/>
      <c r="J55" s="524" t="s">
        <v>510</v>
      </c>
      <c r="K55" s="525"/>
      <c r="L55" s="175"/>
      <c r="M55" s="175"/>
      <c r="N55" s="185"/>
      <c r="O55" s="175"/>
      <c r="P55" s="175"/>
      <c r="Q55" s="175"/>
      <c r="R55" s="18"/>
      <c r="S55" s="175"/>
      <c r="T55" s="18"/>
    </row>
    <row r="56" spans="1:34" ht="16.5" customHeight="1">
      <c r="A56" s="547"/>
      <c r="B56" s="548"/>
      <c r="C56" s="548"/>
      <c r="D56" s="478"/>
      <c r="E56" s="478"/>
      <c r="F56" s="478"/>
      <c r="G56" s="478"/>
      <c r="H56" s="325" t="s">
        <v>511</v>
      </c>
      <c r="I56" s="326" t="s">
        <v>512</v>
      </c>
      <c r="J56" s="478"/>
      <c r="K56" s="526"/>
      <c r="L56" s="312"/>
      <c r="M56" s="312"/>
      <c r="N56" s="311"/>
      <c r="O56" s="312"/>
      <c r="P56" s="312"/>
      <c r="Q56" s="312"/>
      <c r="R56" s="18"/>
      <c r="S56" s="312"/>
      <c r="T56" s="18"/>
    </row>
    <row r="57" spans="1:34" ht="16.5" customHeight="1">
      <c r="A57" s="539" t="s">
        <v>503</v>
      </c>
      <c r="B57" s="540"/>
      <c r="C57" s="540"/>
      <c r="D57" s="533"/>
      <c r="E57" s="534"/>
      <c r="F57" s="533"/>
      <c r="G57" s="534"/>
      <c r="H57" s="334"/>
      <c r="I57" s="334"/>
      <c r="J57" s="535">
        <f>SUM(D57:I57)</f>
        <v>0</v>
      </c>
      <c r="K57" s="536"/>
      <c r="L57" s="175"/>
      <c r="M57" s="175"/>
      <c r="N57" s="185"/>
      <c r="O57" s="185"/>
      <c r="P57" s="312"/>
      <c r="Q57" s="175"/>
      <c r="R57" s="18"/>
      <c r="S57" s="18"/>
      <c r="T57" s="18"/>
    </row>
    <row r="58" spans="1:34" ht="19.5" customHeight="1">
      <c r="A58" s="539" t="s">
        <v>504</v>
      </c>
      <c r="B58" s="540"/>
      <c r="C58" s="540"/>
      <c r="D58" s="533"/>
      <c r="E58" s="534"/>
      <c r="F58" s="533"/>
      <c r="G58" s="534"/>
      <c r="H58" s="334"/>
      <c r="I58" s="334"/>
      <c r="J58" s="535">
        <f>SUM(D58:I58)</f>
        <v>0</v>
      </c>
      <c r="K58" s="536"/>
      <c r="L58" s="175"/>
      <c r="M58" s="175"/>
      <c r="N58" s="185"/>
      <c r="O58" s="185"/>
      <c r="P58" s="175"/>
      <c r="Q58" s="175"/>
      <c r="R58" s="18"/>
      <c r="S58" s="18"/>
      <c r="T58" s="18"/>
    </row>
    <row r="59" spans="1:34" ht="19.5" customHeight="1">
      <c r="A59" s="541" t="s">
        <v>506</v>
      </c>
      <c r="B59" s="542"/>
      <c r="C59" s="542"/>
      <c r="D59" s="527"/>
      <c r="E59" s="527"/>
      <c r="F59" s="527"/>
      <c r="G59" s="527"/>
      <c r="H59" s="537"/>
      <c r="I59" s="537"/>
      <c r="J59" s="529">
        <f>SUM(D59:I60)</f>
        <v>0</v>
      </c>
      <c r="K59" s="530"/>
      <c r="L59" s="13"/>
      <c r="M59" s="13"/>
      <c r="N59" s="13"/>
      <c r="O59" s="13"/>
      <c r="P59" s="13"/>
      <c r="Q59" s="13"/>
      <c r="R59" s="13"/>
      <c r="S59" s="13"/>
      <c r="T59" s="13"/>
    </row>
    <row r="60" spans="1:34" ht="19.5" customHeight="1" thickBot="1">
      <c r="A60" s="543" t="s">
        <v>505</v>
      </c>
      <c r="B60" s="544"/>
      <c r="C60" s="544"/>
      <c r="D60" s="528"/>
      <c r="E60" s="528"/>
      <c r="F60" s="528"/>
      <c r="G60" s="528"/>
      <c r="H60" s="538"/>
      <c r="I60" s="538"/>
      <c r="J60" s="531">
        <f t="shared" ref="J60" si="0">SUM(D60:I60)</f>
        <v>0</v>
      </c>
      <c r="K60" s="532"/>
      <c r="L60" s="13"/>
      <c r="M60" s="13"/>
      <c r="N60" s="13"/>
      <c r="O60" s="13"/>
      <c r="P60" s="13"/>
      <c r="Q60" s="13"/>
      <c r="R60" s="13"/>
      <c r="S60" s="13"/>
      <c r="T60" s="13"/>
    </row>
    <row r="61" spans="1:34" ht="9" customHeight="1">
      <c r="A61" s="179"/>
      <c r="B61" s="179"/>
      <c r="C61" s="179"/>
      <c r="D61" s="171"/>
      <c r="E61" s="171"/>
      <c r="F61" s="171"/>
      <c r="G61" s="42"/>
      <c r="H61" s="278"/>
      <c r="I61" s="278"/>
      <c r="J61" s="278"/>
      <c r="K61" s="278"/>
      <c r="L61" s="278"/>
      <c r="M61" s="278"/>
      <c r="N61" s="277"/>
      <c r="O61" s="278"/>
      <c r="P61" s="278"/>
      <c r="Q61" s="278"/>
      <c r="R61" s="18"/>
      <c r="S61" s="278"/>
      <c r="T61" s="18"/>
    </row>
    <row r="62" spans="1:34" ht="16.5" customHeight="1">
      <c r="A62" s="564" t="s">
        <v>81</v>
      </c>
      <c r="B62" s="564"/>
      <c r="C62" s="564"/>
      <c r="D62" s="564"/>
      <c r="E62" s="564"/>
      <c r="F62" s="564"/>
      <c r="G62" s="564"/>
      <c r="H62" s="564"/>
      <c r="I62" s="564"/>
      <c r="J62" s="564"/>
      <c r="K62" s="564"/>
      <c r="L62" s="564"/>
      <c r="M62" s="564"/>
      <c r="N62" s="564"/>
      <c r="O62" s="564"/>
      <c r="P62" s="564"/>
      <c r="Q62" s="564"/>
      <c r="R62" s="564"/>
      <c r="S62" s="564"/>
      <c r="T62" s="564"/>
    </row>
    <row r="63" spans="1:34" ht="19.5" customHeight="1">
      <c r="B63" s="13"/>
      <c r="C63" s="13"/>
      <c r="D63" s="512"/>
      <c r="E63" s="512"/>
      <c r="F63" s="512"/>
      <c r="G63" s="512"/>
      <c r="H63" s="512"/>
      <c r="I63" s="512"/>
      <c r="J63" s="512"/>
      <c r="K63" s="512"/>
      <c r="L63" s="512"/>
      <c r="M63" s="512"/>
      <c r="N63" s="512"/>
      <c r="O63" s="512"/>
      <c r="P63" s="512"/>
      <c r="Q63" s="512"/>
      <c r="R63" s="512"/>
      <c r="S63" s="512"/>
      <c r="T63" s="512"/>
    </row>
    <row r="64" spans="1:34" ht="7.5" customHeight="1">
      <c r="A64" s="175"/>
      <c r="B64" s="175"/>
      <c r="C64" s="175"/>
      <c r="D64" s="185"/>
      <c r="E64" s="185"/>
      <c r="F64" s="185"/>
      <c r="G64" s="185"/>
      <c r="H64" s="185"/>
      <c r="I64" s="185"/>
      <c r="J64" s="185"/>
      <c r="K64" s="185"/>
      <c r="L64" s="185"/>
      <c r="M64" s="185"/>
      <c r="N64" s="185"/>
      <c r="O64" s="185"/>
      <c r="P64" s="185"/>
      <c r="Q64" s="185"/>
      <c r="R64" s="185"/>
      <c r="S64" s="185"/>
      <c r="T64" s="185"/>
      <c r="Y64" s="24"/>
      <c r="Z64" s="24"/>
      <c r="AA64" s="24"/>
      <c r="AB64" s="24"/>
      <c r="AC64" s="24"/>
      <c r="AD64" s="24"/>
      <c r="AE64" s="24"/>
      <c r="AF64" s="24"/>
      <c r="AG64" s="24"/>
      <c r="AH64" s="24"/>
    </row>
    <row r="65" spans="1:40" ht="16.5" customHeight="1">
      <c r="Y65" s="24"/>
      <c r="Z65" s="24"/>
      <c r="AA65" s="24"/>
      <c r="AB65" s="24"/>
      <c r="AC65" s="24"/>
      <c r="AD65" s="24"/>
      <c r="AE65" s="24"/>
      <c r="AF65" s="24"/>
      <c r="AG65" s="24"/>
      <c r="AH65" s="24"/>
    </row>
    <row r="66" spans="1:40" ht="7.5" customHeight="1">
      <c r="Y66" s="24"/>
      <c r="Z66" s="24"/>
      <c r="AA66" s="24"/>
      <c r="AB66" s="24"/>
      <c r="AC66" s="24"/>
      <c r="AD66" s="24"/>
      <c r="AE66" s="24"/>
      <c r="AF66" s="24"/>
      <c r="AG66" s="24"/>
      <c r="AH66" s="24"/>
    </row>
    <row r="67" spans="1:40" ht="19.5" customHeight="1">
      <c r="AB67" s="24"/>
      <c r="AC67" s="24"/>
      <c r="AD67" s="24"/>
      <c r="AE67" s="24"/>
      <c r="AF67" s="24"/>
      <c r="AG67" s="24"/>
      <c r="AH67" s="24"/>
      <c r="AI67" s="24"/>
      <c r="AJ67" s="24"/>
      <c r="AK67" s="24"/>
    </row>
    <row r="68" spans="1:40" ht="19.5" customHeight="1">
      <c r="AE68" s="24"/>
      <c r="AF68" s="24"/>
      <c r="AG68" s="24"/>
      <c r="AH68" s="24"/>
      <c r="AI68" s="24"/>
      <c r="AJ68" s="24"/>
      <c r="AK68" s="24"/>
      <c r="AL68" s="24"/>
      <c r="AM68" s="24"/>
      <c r="AN68" s="24"/>
    </row>
    <row r="69" spans="1:40" ht="19.5" customHeight="1">
      <c r="AE69" s="24"/>
      <c r="AF69" s="24"/>
      <c r="AG69" s="24"/>
      <c r="AH69" s="24"/>
      <c r="AI69" s="24"/>
      <c r="AJ69" s="24"/>
      <c r="AK69" s="24"/>
      <c r="AL69" s="24"/>
      <c r="AM69" s="24"/>
      <c r="AN69" s="24"/>
    </row>
    <row r="70" spans="1:40" ht="19.5" customHeight="1">
      <c r="AE70" s="24"/>
      <c r="AF70" s="24"/>
      <c r="AG70" s="24"/>
      <c r="AH70" s="24"/>
      <c r="AI70" s="24"/>
      <c r="AJ70" s="24"/>
      <c r="AK70" s="24"/>
      <c r="AL70" s="24"/>
      <c r="AM70" s="24"/>
      <c r="AN70" s="24"/>
    </row>
    <row r="71" spans="1:40" ht="7.5" customHeight="1"/>
    <row r="72" spans="1:40" ht="16.5" customHeight="1"/>
    <row r="73" spans="1:40" ht="7.5" customHeight="1"/>
    <row r="74" spans="1:40" ht="19.5" customHeight="1"/>
    <row r="75" spans="1:40" ht="22.5" customHeight="1"/>
    <row r="76" spans="1:40" ht="22.5" customHeight="1"/>
    <row r="77" spans="1:40" ht="7.5" customHeight="1"/>
    <row r="78" spans="1:40" ht="16.5" customHeight="1"/>
    <row r="79" spans="1:40" ht="7.5" customHeight="1"/>
    <row r="80" spans="1:40" s="1" customFormat="1" ht="13.5" customHeight="1">
      <c r="A80" s="9"/>
      <c r="B80" s="9"/>
      <c r="C80" s="9"/>
      <c r="D80" s="9"/>
      <c r="E80" s="9"/>
      <c r="F80" s="9"/>
      <c r="G80" s="9"/>
      <c r="H80" s="9"/>
      <c r="I80" s="9"/>
      <c r="J80" s="9"/>
      <c r="K80" s="9"/>
      <c r="L80" s="9"/>
      <c r="M80" s="9"/>
      <c r="N80" s="9"/>
      <c r="O80" s="9"/>
      <c r="P80" s="9"/>
      <c r="Q80" s="9"/>
      <c r="R80" s="9"/>
      <c r="S80" s="9"/>
      <c r="T80" s="9"/>
      <c r="U80" s="9"/>
      <c r="V80" s="9"/>
      <c r="W80" s="9"/>
      <c r="X80" s="9"/>
    </row>
    <row r="81" spans="1:24" s="1" customFormat="1" ht="13.5" customHeight="1">
      <c r="A81" s="9"/>
      <c r="B81" s="9"/>
      <c r="C81" s="9"/>
      <c r="D81" s="9"/>
      <c r="E81" s="9"/>
      <c r="F81" s="9"/>
      <c r="G81" s="9"/>
      <c r="H81" s="9"/>
      <c r="I81" s="9"/>
      <c r="J81" s="9"/>
      <c r="K81" s="9"/>
      <c r="L81" s="9"/>
      <c r="M81" s="9"/>
      <c r="N81" s="9"/>
      <c r="O81" s="9"/>
      <c r="P81" s="9"/>
      <c r="Q81" s="9"/>
      <c r="R81" s="9"/>
      <c r="S81" s="9"/>
      <c r="T81" s="9"/>
      <c r="U81" s="9"/>
      <c r="V81" s="9"/>
      <c r="W81" s="9"/>
      <c r="X81" s="9"/>
    </row>
    <row r="82" spans="1:24" s="1" customFormat="1" ht="19.5" customHeight="1">
      <c r="A82" s="9"/>
      <c r="B82" s="9"/>
      <c r="C82" s="9"/>
      <c r="D82" s="9"/>
      <c r="E82" s="9"/>
      <c r="F82" s="9"/>
      <c r="G82" s="9"/>
      <c r="H82" s="9"/>
      <c r="I82" s="9"/>
      <c r="J82" s="9"/>
      <c r="K82" s="9"/>
      <c r="L82" s="9"/>
      <c r="M82" s="9"/>
      <c r="N82" s="9"/>
      <c r="O82" s="9"/>
      <c r="P82" s="9"/>
      <c r="Q82" s="9"/>
      <c r="R82" s="9"/>
      <c r="S82" s="9"/>
      <c r="T82" s="9"/>
      <c r="U82" s="9"/>
      <c r="V82" s="9"/>
      <c r="W82" s="9"/>
      <c r="X82" s="9"/>
    </row>
    <row r="83" spans="1:24" s="1" customFormat="1" ht="19.5" customHeight="1">
      <c r="A83" s="9"/>
      <c r="B83" s="9"/>
      <c r="C83" s="9"/>
      <c r="D83" s="9"/>
      <c r="E83" s="9"/>
      <c r="F83" s="9"/>
      <c r="G83" s="9"/>
      <c r="H83" s="9"/>
      <c r="I83" s="9"/>
      <c r="J83" s="9"/>
      <c r="K83" s="9"/>
      <c r="L83" s="9"/>
      <c r="M83" s="9"/>
      <c r="N83" s="9"/>
      <c r="O83" s="9"/>
      <c r="P83" s="9"/>
      <c r="Q83" s="9"/>
      <c r="R83" s="9"/>
      <c r="S83" s="9"/>
      <c r="T83" s="9"/>
      <c r="U83" s="9"/>
      <c r="V83" s="9"/>
      <c r="W83" s="9"/>
      <c r="X83" s="9"/>
    </row>
    <row r="84" spans="1:24" s="1" customFormat="1" ht="13.5" customHeight="1">
      <c r="A84" s="9"/>
      <c r="B84" s="9"/>
      <c r="C84" s="9"/>
      <c r="D84" s="9"/>
      <c r="E84" s="9"/>
      <c r="F84" s="9"/>
      <c r="G84" s="9"/>
      <c r="H84" s="9"/>
      <c r="I84" s="9"/>
      <c r="J84" s="9"/>
      <c r="K84" s="9"/>
      <c r="L84" s="9"/>
      <c r="M84" s="9"/>
      <c r="N84" s="9"/>
      <c r="O84" s="9"/>
      <c r="P84" s="9"/>
      <c r="Q84" s="9"/>
      <c r="R84" s="9"/>
      <c r="S84" s="9"/>
      <c r="T84" s="9"/>
      <c r="U84" s="9"/>
      <c r="V84" s="9"/>
      <c r="W84" s="9"/>
      <c r="X84" s="9"/>
    </row>
    <row r="85" spans="1:24" s="1" customFormat="1" ht="12.75" customHeight="1">
      <c r="A85" s="9"/>
      <c r="B85" s="9"/>
      <c r="C85" s="9"/>
      <c r="D85" s="9"/>
      <c r="E85" s="9"/>
      <c r="F85" s="9"/>
      <c r="G85" s="9"/>
      <c r="H85" s="9"/>
      <c r="I85" s="9"/>
      <c r="J85" s="9"/>
      <c r="K85" s="9"/>
      <c r="L85" s="9"/>
      <c r="M85" s="9"/>
      <c r="N85" s="9"/>
      <c r="O85" s="9"/>
      <c r="P85" s="9"/>
      <c r="Q85" s="9"/>
      <c r="R85" s="9"/>
      <c r="S85" s="9"/>
      <c r="T85" s="9"/>
      <c r="U85" s="9"/>
      <c r="V85" s="9"/>
      <c r="W85" s="9"/>
      <c r="X85" s="9"/>
    </row>
    <row r="86" spans="1:24" s="1" customFormat="1" ht="12.75" customHeight="1">
      <c r="A86" s="9"/>
      <c r="B86" s="9"/>
      <c r="C86" s="9"/>
      <c r="D86" s="9"/>
      <c r="E86" s="9"/>
      <c r="F86" s="9"/>
      <c r="G86" s="9"/>
      <c r="H86" s="9"/>
      <c r="I86" s="9"/>
      <c r="J86" s="9"/>
      <c r="K86" s="9"/>
      <c r="L86" s="9"/>
      <c r="M86" s="9"/>
      <c r="N86" s="9"/>
      <c r="O86" s="9"/>
      <c r="P86" s="9"/>
      <c r="Q86" s="9"/>
      <c r="R86" s="9"/>
      <c r="S86" s="9"/>
      <c r="T86" s="9"/>
      <c r="U86" s="9"/>
      <c r="V86" s="9"/>
      <c r="W86" s="9"/>
      <c r="X86" s="9"/>
    </row>
    <row r="87" spans="1:24" s="1" customFormat="1" ht="19.5" customHeight="1">
      <c r="A87" s="9"/>
      <c r="B87" s="9"/>
      <c r="C87" s="9"/>
      <c r="D87" s="9"/>
      <c r="E87" s="9"/>
      <c r="F87" s="9"/>
      <c r="G87" s="9"/>
      <c r="H87" s="9"/>
      <c r="I87" s="9"/>
      <c r="J87" s="9"/>
      <c r="K87" s="9"/>
      <c r="L87" s="9"/>
      <c r="M87" s="9"/>
      <c r="N87" s="9"/>
      <c r="O87" s="9"/>
      <c r="P87" s="9"/>
      <c r="Q87" s="9"/>
      <c r="R87" s="9"/>
      <c r="S87" s="9"/>
      <c r="T87" s="9"/>
      <c r="U87" s="9"/>
      <c r="V87" s="9"/>
      <c r="W87" s="9"/>
      <c r="X87" s="9"/>
    </row>
    <row r="88" spans="1:24" s="1" customFormat="1" ht="19.5" customHeight="1">
      <c r="A88" s="9"/>
      <c r="B88" s="9"/>
      <c r="C88" s="9"/>
      <c r="D88" s="9"/>
      <c r="E88" s="9"/>
      <c r="F88" s="9"/>
      <c r="G88" s="9"/>
      <c r="H88" s="9"/>
      <c r="I88" s="9"/>
      <c r="J88" s="9"/>
      <c r="K88" s="9"/>
      <c r="L88" s="9"/>
      <c r="M88" s="9"/>
      <c r="N88" s="9"/>
      <c r="O88" s="9"/>
      <c r="P88" s="9"/>
      <c r="Q88" s="9"/>
      <c r="R88" s="9"/>
      <c r="S88" s="9"/>
      <c r="T88" s="9"/>
      <c r="U88" s="9"/>
      <c r="V88" s="9"/>
      <c r="W88" s="9"/>
      <c r="X88" s="9"/>
    </row>
    <row r="89" spans="1:24" s="1" customFormat="1" ht="19.5" customHeight="1">
      <c r="A89" s="9"/>
      <c r="B89" s="9"/>
      <c r="C89" s="9"/>
      <c r="D89" s="9"/>
      <c r="E89" s="9"/>
      <c r="F89" s="9"/>
      <c r="G89" s="9"/>
      <c r="H89" s="9"/>
      <c r="I89" s="9"/>
      <c r="J89" s="9"/>
      <c r="K89" s="9"/>
      <c r="L89" s="9"/>
      <c r="M89" s="9"/>
      <c r="N89" s="9"/>
      <c r="O89" s="9"/>
      <c r="P89" s="9"/>
      <c r="Q89" s="9"/>
      <c r="R89" s="9"/>
      <c r="S89" s="9"/>
      <c r="T89" s="9"/>
      <c r="U89" s="9"/>
      <c r="V89" s="9"/>
      <c r="W89" s="9"/>
      <c r="X89" s="9"/>
    </row>
    <row r="90" spans="1:24" s="1" customFormat="1" ht="19.5" customHeight="1">
      <c r="A90" s="9"/>
      <c r="B90" s="9"/>
      <c r="C90" s="9"/>
      <c r="D90" s="9"/>
      <c r="E90" s="9"/>
      <c r="F90" s="9"/>
      <c r="G90" s="9"/>
      <c r="H90" s="9"/>
      <c r="I90" s="9"/>
      <c r="J90" s="9"/>
      <c r="K90" s="9"/>
      <c r="L90" s="9"/>
      <c r="M90" s="9"/>
      <c r="N90" s="9"/>
      <c r="O90" s="9"/>
      <c r="P90" s="9"/>
      <c r="Q90" s="9"/>
      <c r="R90" s="9"/>
      <c r="S90" s="9"/>
      <c r="T90" s="9"/>
      <c r="U90" s="9"/>
      <c r="V90" s="9"/>
      <c r="W90" s="9"/>
      <c r="X90" s="9"/>
    </row>
    <row r="91" spans="1:24" s="1" customFormat="1" ht="19.5" customHeight="1">
      <c r="A91" s="9"/>
      <c r="B91" s="9"/>
      <c r="C91" s="9"/>
      <c r="D91" s="9"/>
      <c r="E91" s="9"/>
      <c r="F91" s="9"/>
      <c r="G91" s="9"/>
      <c r="H91" s="9"/>
      <c r="I91" s="9"/>
      <c r="J91" s="9"/>
      <c r="K91" s="9"/>
      <c r="L91" s="9"/>
      <c r="M91" s="9"/>
      <c r="N91" s="9"/>
      <c r="O91" s="9"/>
      <c r="P91" s="9"/>
      <c r="Q91" s="9"/>
      <c r="R91" s="9"/>
      <c r="S91" s="9"/>
      <c r="T91" s="9"/>
      <c r="U91" s="9"/>
      <c r="V91" s="9"/>
      <c r="W91" s="9"/>
      <c r="X91" s="9"/>
    </row>
    <row r="92" spans="1:24" s="1" customFormat="1" ht="19.5" customHeight="1">
      <c r="A92" s="9"/>
      <c r="B92" s="9"/>
      <c r="C92" s="9"/>
      <c r="D92" s="9"/>
      <c r="E92" s="9"/>
      <c r="F92" s="9"/>
      <c r="G92" s="9"/>
      <c r="H92" s="9"/>
      <c r="I92" s="9"/>
      <c r="J92" s="9"/>
      <c r="K92" s="9"/>
      <c r="L92" s="9"/>
      <c r="M92" s="9"/>
      <c r="N92" s="9"/>
      <c r="O92" s="9"/>
      <c r="P92" s="9"/>
      <c r="Q92" s="9"/>
      <c r="R92" s="9"/>
      <c r="S92" s="9"/>
      <c r="T92" s="9"/>
      <c r="U92" s="9"/>
      <c r="V92" s="9"/>
      <c r="W92" s="9"/>
      <c r="X92" s="9"/>
    </row>
    <row r="93" spans="1:24" ht="22.5" customHeight="1"/>
    <row r="94" spans="1:24" ht="22.5" customHeight="1"/>
    <row r="95" spans="1:24" ht="22.5" customHeight="1"/>
    <row r="96" spans="1:24" ht="22.5" customHeight="1"/>
    <row r="97" ht="12" customHeight="1"/>
    <row r="98" ht="16.5" customHeight="1"/>
    <row r="99" ht="9.75" customHeight="1"/>
    <row r="100" ht="18" customHeight="1"/>
    <row r="101" ht="21.75" customHeight="1"/>
    <row r="102" ht="21.75" customHeight="1"/>
    <row r="103" ht="13.5" customHeight="1"/>
    <row r="104" ht="13.5" customHeight="1"/>
    <row r="105" ht="13.5" customHeight="1"/>
    <row r="106" ht="21.75" customHeight="1"/>
    <row r="107" ht="13.5" customHeight="1"/>
    <row r="108" ht="13.5" customHeight="1"/>
    <row r="109" ht="13.5" customHeight="1"/>
    <row r="110" ht="22.5" customHeight="1"/>
    <row r="111" ht="22.5" customHeight="1"/>
    <row r="112" ht="12" customHeight="1"/>
    <row r="113" ht="17.25" customHeight="1"/>
    <row r="114" ht="22.5" customHeight="1"/>
    <row r="115" ht="22.5" customHeight="1"/>
    <row r="116" ht="22.5" customHeight="1"/>
    <row r="117" ht="16.5" customHeight="1"/>
    <row r="118" ht="26.25" customHeight="1"/>
    <row r="119" ht="26.25" customHeight="1"/>
    <row r="120" ht="26.25" customHeight="1"/>
    <row r="121" ht="29.25" customHeight="1"/>
    <row r="122" ht="26.25" customHeight="1"/>
    <row r="123" ht="26.25" customHeight="1"/>
    <row r="124" ht="25.5" customHeight="1"/>
    <row r="125" ht="25.5" customHeight="1"/>
    <row r="126" ht="25.5" customHeight="1"/>
    <row r="127" ht="25.5" customHeight="1"/>
    <row r="128" ht="25.5" customHeight="1"/>
    <row r="129" ht="25.5" customHeight="1"/>
    <row r="130" ht="25.5" customHeight="1"/>
    <row r="131" ht="25.5" customHeight="1"/>
    <row r="132" ht="25.5" customHeight="1"/>
    <row r="133" ht="25.5" customHeight="1"/>
    <row r="134" ht="19.5" customHeight="1"/>
    <row r="135" ht="19.5" customHeight="1"/>
    <row r="136" ht="19.5" customHeight="1"/>
    <row r="137" ht="19.5" customHeight="1"/>
    <row r="138" ht="5.25" customHeight="1"/>
    <row r="139" ht="17.25" customHeight="1"/>
    <row r="140" ht="17.25" customHeight="1"/>
    <row r="141" ht="17.25" customHeight="1"/>
    <row r="142" ht="17.25" customHeight="1"/>
    <row r="143" ht="5.25" customHeight="1"/>
    <row r="144" ht="6" customHeight="1"/>
    <row r="145" ht="15.75" customHeight="1"/>
    <row r="146" ht="15.75" customHeight="1"/>
    <row r="147" ht="15.75" customHeight="1"/>
    <row r="148" ht="15.75" customHeight="1"/>
    <row r="149" ht="15.75" customHeight="1"/>
    <row r="150" ht="15.75" customHeight="1"/>
    <row r="151" ht="12.75" customHeight="1"/>
  </sheetData>
  <mergeCells count="201">
    <mergeCell ref="D63:T63"/>
    <mergeCell ref="D14:F14"/>
    <mergeCell ref="D15:F15"/>
    <mergeCell ref="D16:F16"/>
    <mergeCell ref="D21:F21"/>
    <mergeCell ref="D22:F22"/>
    <mergeCell ref="D25:F25"/>
    <mergeCell ref="D20:F20"/>
    <mergeCell ref="D32:F32"/>
    <mergeCell ref="D33:F33"/>
    <mergeCell ref="D37:F37"/>
    <mergeCell ref="D35:F35"/>
    <mergeCell ref="D36:F36"/>
    <mergeCell ref="D41:F41"/>
    <mergeCell ref="D42:F42"/>
    <mergeCell ref="P34:R34"/>
    <mergeCell ref="P23:R23"/>
    <mergeCell ref="P24:R24"/>
    <mergeCell ref="P25:R25"/>
    <mergeCell ref="P26:R26"/>
    <mergeCell ref="D23:F23"/>
    <mergeCell ref="D24:F24"/>
    <mergeCell ref="D34:F34"/>
    <mergeCell ref="P29:R29"/>
    <mergeCell ref="A20:C22"/>
    <mergeCell ref="D5:E5"/>
    <mergeCell ref="D6:E6"/>
    <mergeCell ref="A14:C16"/>
    <mergeCell ref="D17:F17"/>
    <mergeCell ref="D18:F18"/>
    <mergeCell ref="D19:F19"/>
    <mergeCell ref="A17:C19"/>
    <mergeCell ref="D8:F8"/>
    <mergeCell ref="D9:F9"/>
    <mergeCell ref="A6:C6"/>
    <mergeCell ref="D11:F11"/>
    <mergeCell ref="D12:F12"/>
    <mergeCell ref="D13:F13"/>
    <mergeCell ref="A11:C13"/>
    <mergeCell ref="A8:C10"/>
    <mergeCell ref="D10:F10"/>
    <mergeCell ref="A32:C34"/>
    <mergeCell ref="D29:F29"/>
    <mergeCell ref="D30:F30"/>
    <mergeCell ref="D31:F31"/>
    <mergeCell ref="A29:C31"/>
    <mergeCell ref="A35:C37"/>
    <mergeCell ref="A23:C25"/>
    <mergeCell ref="D26:F26"/>
    <mergeCell ref="D27:F27"/>
    <mergeCell ref="D28:F28"/>
    <mergeCell ref="A26:C28"/>
    <mergeCell ref="H10:J10"/>
    <mergeCell ref="P10:R10"/>
    <mergeCell ref="L10:N10"/>
    <mergeCell ref="A44:C46"/>
    <mergeCell ref="D38:F38"/>
    <mergeCell ref="D39:F39"/>
    <mergeCell ref="D43:F43"/>
    <mergeCell ref="A41:C43"/>
    <mergeCell ref="D40:F40"/>
    <mergeCell ref="A38:C40"/>
    <mergeCell ref="P22:R22"/>
    <mergeCell ref="P12:R12"/>
    <mergeCell ref="P11:R11"/>
    <mergeCell ref="P13:R13"/>
    <mergeCell ref="P15:R15"/>
    <mergeCell ref="P14:R14"/>
    <mergeCell ref="P21:R21"/>
    <mergeCell ref="P16:R16"/>
    <mergeCell ref="P17:R17"/>
    <mergeCell ref="P18:R18"/>
    <mergeCell ref="P19:R19"/>
    <mergeCell ref="P20:R20"/>
    <mergeCell ref="P33:R33"/>
    <mergeCell ref="L11:N11"/>
    <mergeCell ref="L12:N12"/>
    <mergeCell ref="L13:N13"/>
    <mergeCell ref="L14:N14"/>
    <mergeCell ref="L17:N17"/>
    <mergeCell ref="L18:N18"/>
    <mergeCell ref="L15:N15"/>
    <mergeCell ref="L16:N16"/>
    <mergeCell ref="H29:J29"/>
    <mergeCell ref="H11:J11"/>
    <mergeCell ref="H12:J12"/>
    <mergeCell ref="H13:J13"/>
    <mergeCell ref="H14:J14"/>
    <mergeCell ref="H28:J28"/>
    <mergeCell ref="H15:J15"/>
    <mergeCell ref="H16:J16"/>
    <mergeCell ref="H17:J17"/>
    <mergeCell ref="H18:J18"/>
    <mergeCell ref="H21:J21"/>
    <mergeCell ref="H22:J22"/>
    <mergeCell ref="H19:J19"/>
    <mergeCell ref="H20:J20"/>
    <mergeCell ref="H23:J23"/>
    <mergeCell ref="H24:J24"/>
    <mergeCell ref="L19:N19"/>
    <mergeCell ref="H6:K6"/>
    <mergeCell ref="L6:O6"/>
    <mergeCell ref="P6:S6"/>
    <mergeCell ref="P9:R9"/>
    <mergeCell ref="P7:S7"/>
    <mergeCell ref="H8:J8"/>
    <mergeCell ref="H9:J9"/>
    <mergeCell ref="L8:N8"/>
    <mergeCell ref="P8:R8"/>
    <mergeCell ref="L9:N9"/>
    <mergeCell ref="P30:R30"/>
    <mergeCell ref="P31:R31"/>
    <mergeCell ref="P32:R32"/>
    <mergeCell ref="P35:R35"/>
    <mergeCell ref="P36:R36"/>
    <mergeCell ref="L21:N21"/>
    <mergeCell ref="L22:N22"/>
    <mergeCell ref="L29:N29"/>
    <mergeCell ref="L30:N30"/>
    <mergeCell ref="L25:N25"/>
    <mergeCell ref="L26:N26"/>
    <mergeCell ref="L27:N27"/>
    <mergeCell ref="L28:N28"/>
    <mergeCell ref="L35:N35"/>
    <mergeCell ref="L24:N24"/>
    <mergeCell ref="P27:R27"/>
    <mergeCell ref="P28:R28"/>
    <mergeCell ref="L31:N31"/>
    <mergeCell ref="H39:J39"/>
    <mergeCell ref="H40:J40"/>
    <mergeCell ref="H41:J41"/>
    <mergeCell ref="H42:J42"/>
    <mergeCell ref="H35:J35"/>
    <mergeCell ref="H36:J36"/>
    <mergeCell ref="P42:R42"/>
    <mergeCell ref="P38:R38"/>
    <mergeCell ref="P39:R39"/>
    <mergeCell ref="P40:R40"/>
    <mergeCell ref="P37:R37"/>
    <mergeCell ref="L37:N37"/>
    <mergeCell ref="P41:R41"/>
    <mergeCell ref="H31:J31"/>
    <mergeCell ref="H32:J32"/>
    <mergeCell ref="L39:N39"/>
    <mergeCell ref="L40:N40"/>
    <mergeCell ref="L41:N41"/>
    <mergeCell ref="L42:N42"/>
    <mergeCell ref="L36:N36"/>
    <mergeCell ref="L32:N32"/>
    <mergeCell ref="A62:T62"/>
    <mergeCell ref="L45:N45"/>
    <mergeCell ref="L46:N46"/>
    <mergeCell ref="P46:R46"/>
    <mergeCell ref="P45:R45"/>
    <mergeCell ref="D46:F46"/>
    <mergeCell ref="P43:R43"/>
    <mergeCell ref="P44:R44"/>
    <mergeCell ref="L43:N43"/>
    <mergeCell ref="L44:N44"/>
    <mergeCell ref="B50:H50"/>
    <mergeCell ref="B51:H51"/>
    <mergeCell ref="J52:N52"/>
    <mergeCell ref="J53:N53"/>
    <mergeCell ref="H33:J33"/>
    <mergeCell ref="H34:J34"/>
    <mergeCell ref="A57:C57"/>
    <mergeCell ref="A58:C58"/>
    <mergeCell ref="A59:C59"/>
    <mergeCell ref="A60:C60"/>
    <mergeCell ref="H55:I55"/>
    <mergeCell ref="D55:E56"/>
    <mergeCell ref="F55:G56"/>
    <mergeCell ref="A55:C56"/>
    <mergeCell ref="L20:N20"/>
    <mergeCell ref="L33:N33"/>
    <mergeCell ref="L34:N34"/>
    <mergeCell ref="L23:N23"/>
    <mergeCell ref="H43:J43"/>
    <mergeCell ref="H44:J44"/>
    <mergeCell ref="H45:J45"/>
    <mergeCell ref="H46:J46"/>
    <mergeCell ref="D45:F45"/>
    <mergeCell ref="H25:J25"/>
    <mergeCell ref="H26:J26"/>
    <mergeCell ref="H27:J27"/>
    <mergeCell ref="L38:N38"/>
    <mergeCell ref="H37:J37"/>
    <mergeCell ref="H38:J38"/>
    <mergeCell ref="H30:J30"/>
    <mergeCell ref="J55:K56"/>
    <mergeCell ref="D59:E60"/>
    <mergeCell ref="F59:G60"/>
    <mergeCell ref="J59:K60"/>
    <mergeCell ref="D57:E57"/>
    <mergeCell ref="D58:E58"/>
    <mergeCell ref="F57:G57"/>
    <mergeCell ref="J57:K57"/>
    <mergeCell ref="F58:G58"/>
    <mergeCell ref="J58:K58"/>
    <mergeCell ref="H59:H60"/>
    <mergeCell ref="I59:I60"/>
  </mergeCells>
  <phoneticPr fontId="3"/>
  <conditionalFormatting sqref="A50">
    <cfRule type="expression" dxfId="21" priority="2">
      <formula>$A$51:$N$53=TRUE</formula>
    </cfRule>
  </conditionalFormatting>
  <conditionalFormatting sqref="A51:N53">
    <cfRule type="expression" dxfId="20" priority="1">
      <formula>$A$50="〇"</formula>
    </cfRule>
  </conditionalFormatting>
  <dataValidations count="1">
    <dataValidation allowBlank="1" showInputMessage="1" showErrorMessage="1" prompt="本調書の作成月の初日人数を記入してください。" sqref="A59:C59"/>
  </dataValidations>
  <pageMargins left="0.78740157480314965" right="0.78740157480314965" top="0.59055118110236227" bottom="0.19685039370078741" header="0.51181102362204722" footer="0.51181102362204722"/>
  <pageSetup paperSize="9" scale="8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リスト!$O$2:$O$3</xm:f>
          </x14:formula1>
          <xm:sqref>A50:A51 I51:I53</xm:sqref>
        </x14:dataValidation>
      </x14:dataValidations>
    </ext>
  </extLs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3">
    <tabColor theme="0"/>
    <pageSetUpPr fitToPage="1"/>
  </sheetPr>
  <dimension ref="I1:BH85"/>
  <sheetViews>
    <sheetView view="pageBreakPreview" topLeftCell="D25" zoomScale="120" zoomScaleNormal="100" zoomScaleSheetLayoutView="120" workbookViewId="0">
      <selection activeCell="Q28" sqref="Q28:V28"/>
    </sheetView>
  </sheetViews>
  <sheetFormatPr defaultRowHeight="20.25" customHeight="1"/>
  <cols>
    <col min="1" max="8" width="9" style="13"/>
    <col min="9" max="14" width="4" style="13" customWidth="1"/>
    <col min="15" max="15" width="9.25" style="13" bestFit="1" customWidth="1"/>
    <col min="16" max="16" width="11" style="13" bestFit="1" customWidth="1"/>
    <col min="17" max="22" width="4" style="13" customWidth="1"/>
    <col min="23" max="23" width="8.875" style="13" customWidth="1"/>
    <col min="24" max="32" width="3.5" style="13" customWidth="1"/>
    <col min="33" max="33" width="9" style="13"/>
    <col min="34" max="38" width="3.5" style="13" customWidth="1"/>
    <col min="39" max="42" width="3.625" style="13" customWidth="1"/>
    <col min="43" max="44" width="4.125" style="13" customWidth="1"/>
    <col min="45" max="55" width="3.625" style="13" customWidth="1"/>
    <col min="56" max="57" width="4.125" style="13" customWidth="1"/>
    <col min="58" max="60" width="4.25" style="13" customWidth="1"/>
    <col min="61" max="16384" width="9" style="13"/>
  </cols>
  <sheetData>
    <row r="1" spans="9:59" ht="18.75" customHeight="1">
      <c r="I1" s="69" t="s">
        <v>77</v>
      </c>
      <c r="AH1" s="30"/>
    </row>
    <row r="2" spans="9:59" ht="16.5" customHeight="1">
      <c r="I2" s="27" t="s">
        <v>147</v>
      </c>
      <c r="X2" s="175"/>
    </row>
    <row r="3" spans="9:59" ht="7.5" customHeight="1" thickBot="1"/>
    <row r="4" spans="9:59" ht="16.5" customHeight="1">
      <c r="I4" s="620" t="s">
        <v>11</v>
      </c>
      <c r="J4" s="524"/>
      <c r="K4" s="524"/>
      <c r="L4" s="524"/>
      <c r="M4" s="524"/>
      <c r="N4" s="621"/>
      <c r="O4" s="620" t="s">
        <v>2</v>
      </c>
      <c r="P4" s="524"/>
      <c r="Q4" s="635" t="s">
        <v>3</v>
      </c>
      <c r="R4" s="636"/>
      <c r="S4" s="637"/>
      <c r="T4" s="637"/>
      <c r="U4" s="638"/>
      <c r="V4" s="639"/>
      <c r="W4" s="664" t="s">
        <v>165</v>
      </c>
    </row>
    <row r="5" spans="9:59" ht="22.5" customHeight="1" thickBot="1">
      <c r="I5" s="622"/>
      <c r="J5" s="623"/>
      <c r="K5" s="623"/>
      <c r="L5" s="623"/>
      <c r="M5" s="623"/>
      <c r="N5" s="624"/>
      <c r="O5" s="622"/>
      <c r="P5" s="623"/>
      <c r="Q5" s="102"/>
      <c r="R5" s="204"/>
      <c r="S5" s="103">
        <v>6</v>
      </c>
      <c r="T5" s="13" t="s">
        <v>76</v>
      </c>
      <c r="U5" s="103">
        <v>1</v>
      </c>
      <c r="V5" s="94" t="s">
        <v>10</v>
      </c>
      <c r="W5" s="665"/>
    </row>
    <row r="6" spans="9:59" ht="18.75" customHeight="1" thickBot="1">
      <c r="I6" s="643" t="s">
        <v>11</v>
      </c>
      <c r="J6" s="634"/>
      <c r="K6" s="634"/>
      <c r="L6" s="634"/>
      <c r="M6" s="634"/>
      <c r="N6" s="501"/>
      <c r="O6" s="192" t="s">
        <v>71</v>
      </c>
      <c r="P6" s="189" t="s">
        <v>72</v>
      </c>
      <c r="Q6" s="633" t="s">
        <v>71</v>
      </c>
      <c r="R6" s="492"/>
      <c r="S6" s="634"/>
      <c r="T6" s="634" t="s">
        <v>72</v>
      </c>
      <c r="U6" s="501"/>
      <c r="V6" s="642"/>
      <c r="W6" s="132"/>
    </row>
    <row r="7" spans="9:59" ht="18.75" customHeight="1">
      <c r="I7" s="644" t="s">
        <v>148</v>
      </c>
      <c r="J7" s="645"/>
      <c r="K7" s="645"/>
      <c r="L7" s="645"/>
      <c r="M7" s="645"/>
      <c r="N7" s="646"/>
      <c r="O7" s="123"/>
      <c r="P7" s="191"/>
      <c r="Q7" s="666"/>
      <c r="R7" s="667"/>
      <c r="S7" s="640"/>
      <c r="T7" s="640"/>
      <c r="U7" s="641"/>
      <c r="V7" s="641"/>
      <c r="W7" s="133"/>
      <c r="BG7" s="8"/>
    </row>
    <row r="8" spans="9:59" ht="18.75" customHeight="1">
      <c r="I8" s="598" t="s">
        <v>206</v>
      </c>
      <c r="J8" s="599"/>
      <c r="K8" s="599"/>
      <c r="L8" s="599"/>
      <c r="M8" s="599"/>
      <c r="N8" s="600"/>
      <c r="O8" s="121"/>
      <c r="P8" s="188"/>
      <c r="Q8" s="629"/>
      <c r="R8" s="630"/>
      <c r="S8" s="631"/>
      <c r="T8" s="631"/>
      <c r="U8" s="632"/>
      <c r="V8" s="632"/>
      <c r="W8" s="135"/>
    </row>
    <row r="9" spans="9:59" ht="18.75" customHeight="1">
      <c r="I9" s="598" t="s">
        <v>149</v>
      </c>
      <c r="J9" s="599"/>
      <c r="K9" s="599"/>
      <c r="L9" s="599"/>
      <c r="M9" s="599"/>
      <c r="N9" s="600"/>
      <c r="O9" s="121"/>
      <c r="P9" s="188"/>
      <c r="Q9" s="629"/>
      <c r="R9" s="630"/>
      <c r="S9" s="631"/>
      <c r="T9" s="631"/>
      <c r="U9" s="632"/>
      <c r="V9" s="632"/>
      <c r="W9" s="135"/>
    </row>
    <row r="10" spans="9:59" ht="18.75" customHeight="1">
      <c r="I10" s="598" t="s">
        <v>150</v>
      </c>
      <c r="J10" s="599"/>
      <c r="K10" s="599"/>
      <c r="L10" s="599"/>
      <c r="M10" s="599"/>
      <c r="N10" s="600"/>
      <c r="O10" s="121"/>
      <c r="P10" s="188"/>
      <c r="Q10" s="629"/>
      <c r="R10" s="630"/>
      <c r="S10" s="631"/>
      <c r="T10" s="631"/>
      <c r="U10" s="632"/>
      <c r="V10" s="632"/>
      <c r="W10" s="135"/>
    </row>
    <row r="11" spans="9:59" ht="18.75" customHeight="1">
      <c r="I11" s="598" t="s">
        <v>151</v>
      </c>
      <c r="J11" s="599"/>
      <c r="K11" s="599"/>
      <c r="L11" s="599"/>
      <c r="M11" s="599"/>
      <c r="N11" s="600"/>
      <c r="O11" s="121"/>
      <c r="P11" s="188"/>
      <c r="Q11" s="629"/>
      <c r="R11" s="630"/>
      <c r="S11" s="631"/>
      <c r="T11" s="631"/>
      <c r="U11" s="632"/>
      <c r="V11" s="632"/>
      <c r="W11" s="135"/>
    </row>
    <row r="12" spans="9:59" ht="18.75" customHeight="1">
      <c r="I12" s="598" t="s">
        <v>152</v>
      </c>
      <c r="J12" s="599"/>
      <c r="K12" s="599"/>
      <c r="L12" s="599"/>
      <c r="M12" s="599"/>
      <c r="N12" s="600"/>
      <c r="O12" s="121"/>
      <c r="P12" s="188"/>
      <c r="Q12" s="629"/>
      <c r="R12" s="630"/>
      <c r="S12" s="631"/>
      <c r="T12" s="631"/>
      <c r="U12" s="632"/>
      <c r="V12" s="632"/>
      <c r="W12" s="135"/>
    </row>
    <row r="13" spans="9:59" ht="18.75" customHeight="1">
      <c r="I13" s="647" t="s">
        <v>204</v>
      </c>
      <c r="J13" s="648"/>
      <c r="K13" s="648"/>
      <c r="L13" s="648"/>
      <c r="M13" s="648"/>
      <c r="N13" s="649"/>
      <c r="O13" s="121"/>
      <c r="P13" s="280"/>
      <c r="Q13" s="629"/>
      <c r="R13" s="630"/>
      <c r="S13" s="631"/>
      <c r="T13" s="631"/>
      <c r="U13" s="632"/>
      <c r="V13" s="632"/>
      <c r="W13" s="135"/>
    </row>
    <row r="14" spans="9:59" ht="18.75" customHeight="1">
      <c r="I14" s="651" t="s">
        <v>205</v>
      </c>
      <c r="J14" s="652"/>
      <c r="K14" s="652"/>
      <c r="L14" s="652"/>
      <c r="M14" s="652"/>
      <c r="N14" s="506"/>
      <c r="O14" s="121"/>
      <c r="P14" s="188"/>
      <c r="Q14" s="629"/>
      <c r="R14" s="630"/>
      <c r="S14" s="631"/>
      <c r="T14" s="631"/>
      <c r="U14" s="632"/>
      <c r="V14" s="632"/>
      <c r="W14" s="135"/>
    </row>
    <row r="15" spans="9:59" ht="18.75" customHeight="1">
      <c r="I15" s="598" t="s">
        <v>153</v>
      </c>
      <c r="J15" s="599"/>
      <c r="K15" s="599"/>
      <c r="L15" s="599"/>
      <c r="M15" s="599"/>
      <c r="N15" s="600"/>
      <c r="O15" s="121"/>
      <c r="P15" s="280"/>
      <c r="Q15" s="629"/>
      <c r="R15" s="630"/>
      <c r="S15" s="631"/>
      <c r="T15" s="631"/>
      <c r="U15" s="632"/>
      <c r="V15" s="632"/>
      <c r="W15" s="135"/>
    </row>
    <row r="16" spans="9:59" ht="18.75" customHeight="1">
      <c r="I16" s="653" t="s">
        <v>200</v>
      </c>
      <c r="J16" s="478"/>
      <c r="K16" s="478"/>
      <c r="L16" s="478"/>
      <c r="M16" s="478"/>
      <c r="N16" s="493"/>
      <c r="O16" s="121"/>
      <c r="P16" s="188"/>
      <c r="Q16" s="629"/>
      <c r="R16" s="630"/>
      <c r="S16" s="631"/>
      <c r="T16" s="631"/>
      <c r="U16" s="632"/>
      <c r="V16" s="632"/>
      <c r="W16" s="135"/>
    </row>
    <row r="17" spans="9:60" ht="18.75" customHeight="1">
      <c r="I17" s="650" t="s">
        <v>202</v>
      </c>
      <c r="J17" s="478"/>
      <c r="K17" s="478"/>
      <c r="L17" s="478"/>
      <c r="M17" s="478"/>
      <c r="N17" s="493"/>
      <c r="O17" s="121"/>
      <c r="P17" s="280"/>
      <c r="Q17" s="629"/>
      <c r="R17" s="630"/>
      <c r="S17" s="631"/>
      <c r="T17" s="631"/>
      <c r="U17" s="632"/>
      <c r="V17" s="632"/>
      <c r="W17" s="135"/>
    </row>
    <row r="18" spans="9:60" ht="18.75" customHeight="1">
      <c r="I18" s="598" t="s">
        <v>201</v>
      </c>
      <c r="J18" s="599"/>
      <c r="K18" s="599"/>
      <c r="L18" s="599"/>
      <c r="M18" s="599"/>
      <c r="N18" s="600"/>
      <c r="O18" s="121"/>
      <c r="P18" s="188"/>
      <c r="Q18" s="629"/>
      <c r="R18" s="630"/>
      <c r="S18" s="631"/>
      <c r="T18" s="631"/>
      <c r="U18" s="632"/>
      <c r="V18" s="632"/>
      <c r="W18" s="135"/>
    </row>
    <row r="19" spans="9:60" ht="18.75" customHeight="1">
      <c r="I19" s="598" t="s">
        <v>12</v>
      </c>
      <c r="J19" s="599"/>
      <c r="K19" s="599"/>
      <c r="L19" s="599"/>
      <c r="M19" s="599"/>
      <c r="N19" s="600"/>
      <c r="O19" s="121"/>
      <c r="P19" s="188"/>
      <c r="Q19" s="629"/>
      <c r="R19" s="630"/>
      <c r="S19" s="631"/>
      <c r="T19" s="631"/>
      <c r="U19" s="632"/>
      <c r="V19" s="632"/>
      <c r="W19" s="135"/>
      <c r="BG19" s="29"/>
      <c r="BH19" s="175"/>
    </row>
    <row r="20" spans="9:60" ht="18.75" customHeight="1">
      <c r="I20" s="598" t="s">
        <v>67</v>
      </c>
      <c r="J20" s="599"/>
      <c r="K20" s="599"/>
      <c r="L20" s="599"/>
      <c r="M20" s="599"/>
      <c r="N20" s="600"/>
      <c r="O20" s="121"/>
      <c r="P20" s="188"/>
      <c r="Q20" s="629"/>
      <c r="R20" s="630"/>
      <c r="S20" s="631"/>
      <c r="T20" s="631"/>
      <c r="U20" s="632"/>
      <c r="V20" s="632"/>
      <c r="W20" s="135"/>
    </row>
    <row r="21" spans="9:60" ht="18.75" customHeight="1">
      <c r="I21" s="598" t="s">
        <v>13</v>
      </c>
      <c r="J21" s="599"/>
      <c r="K21" s="599"/>
      <c r="L21" s="599"/>
      <c r="M21" s="599"/>
      <c r="N21" s="600"/>
      <c r="O21" s="121"/>
      <c r="P21" s="188"/>
      <c r="Q21" s="629"/>
      <c r="R21" s="630"/>
      <c r="S21" s="631"/>
      <c r="T21" s="631"/>
      <c r="U21" s="632"/>
      <c r="V21" s="632"/>
      <c r="W21" s="135"/>
    </row>
    <row r="22" spans="9:60" ht="18.75" customHeight="1">
      <c r="I22" s="650" t="s">
        <v>203</v>
      </c>
      <c r="J22" s="662"/>
      <c r="K22" s="662"/>
      <c r="L22" s="662"/>
      <c r="M22" s="662"/>
      <c r="N22" s="663"/>
      <c r="O22" s="121"/>
      <c r="P22" s="280"/>
      <c r="Q22" s="629"/>
      <c r="R22" s="630"/>
      <c r="S22" s="631"/>
      <c r="T22" s="631"/>
      <c r="U22" s="632"/>
      <c r="V22" s="632"/>
      <c r="W22" s="135"/>
    </row>
    <row r="23" spans="9:60" ht="18.75" customHeight="1">
      <c r="I23" s="598" t="s">
        <v>14</v>
      </c>
      <c r="J23" s="599"/>
      <c r="K23" s="599"/>
      <c r="L23" s="599"/>
      <c r="M23" s="599"/>
      <c r="N23" s="600"/>
      <c r="O23" s="121"/>
      <c r="P23" s="188"/>
      <c r="Q23" s="629"/>
      <c r="R23" s="630"/>
      <c r="S23" s="631"/>
      <c r="T23" s="631"/>
      <c r="U23" s="632"/>
      <c r="V23" s="632"/>
      <c r="W23" s="135"/>
    </row>
    <row r="24" spans="9:60" ht="22.5" customHeight="1" thickBot="1">
      <c r="I24" s="654" t="s">
        <v>9</v>
      </c>
      <c r="J24" s="655"/>
      <c r="K24" s="655"/>
      <c r="L24" s="655"/>
      <c r="M24" s="655"/>
      <c r="N24" s="656"/>
      <c r="O24" s="121"/>
      <c r="P24" s="188"/>
      <c r="Q24" s="629"/>
      <c r="R24" s="630"/>
      <c r="S24" s="631"/>
      <c r="T24" s="631"/>
      <c r="U24" s="632"/>
      <c r="V24" s="632"/>
      <c r="W24" s="134"/>
    </row>
    <row r="25" spans="9:60" ht="22.5" customHeight="1" thickBot="1">
      <c r="I25" s="643" t="s">
        <v>68</v>
      </c>
      <c r="J25" s="634"/>
      <c r="K25" s="634"/>
      <c r="L25" s="634"/>
      <c r="M25" s="634"/>
      <c r="N25" s="501"/>
      <c r="O25" s="122">
        <f>SUM(O7:O24)</f>
        <v>0</v>
      </c>
      <c r="P25" s="187">
        <f>SUM(P7:P24)</f>
        <v>0</v>
      </c>
      <c r="Q25" s="625">
        <f>SUM(Q7:S24)</f>
        <v>0</v>
      </c>
      <c r="R25" s="626"/>
      <c r="S25" s="627"/>
      <c r="T25" s="628">
        <f>SUM(T7:V24)</f>
        <v>0</v>
      </c>
      <c r="U25" s="626"/>
      <c r="V25" s="627"/>
      <c r="W25" s="132"/>
    </row>
    <row r="26" spans="9:60" ht="18.75" customHeight="1">
      <c r="I26" s="620" t="s">
        <v>196</v>
      </c>
      <c r="J26" s="524"/>
      <c r="K26" s="524"/>
      <c r="L26" s="524"/>
      <c r="M26" s="524"/>
      <c r="N26" s="525"/>
      <c r="O26" s="602"/>
      <c r="P26" s="603"/>
      <c r="Q26" s="606"/>
      <c r="R26" s="607"/>
      <c r="S26" s="607"/>
      <c r="T26" s="607"/>
      <c r="U26" s="607"/>
      <c r="V26" s="608"/>
      <c r="W26" s="133"/>
    </row>
    <row r="27" spans="9:60" ht="18.75" customHeight="1">
      <c r="I27" s="612" t="s">
        <v>697</v>
      </c>
      <c r="J27" s="613"/>
      <c r="K27" s="613"/>
      <c r="L27" s="613"/>
      <c r="M27" s="613"/>
      <c r="N27" s="614"/>
      <c r="O27" s="615"/>
      <c r="P27" s="616"/>
      <c r="Q27" s="617"/>
      <c r="R27" s="618"/>
      <c r="S27" s="618"/>
      <c r="T27" s="618"/>
      <c r="U27" s="618"/>
      <c r="V27" s="619"/>
      <c r="W27" s="450"/>
    </row>
    <row r="28" spans="9:60" ht="18.75" customHeight="1" thickBot="1">
      <c r="I28" s="657" t="s">
        <v>698</v>
      </c>
      <c r="J28" s="658"/>
      <c r="K28" s="658"/>
      <c r="L28" s="658"/>
      <c r="M28" s="658"/>
      <c r="N28" s="659"/>
      <c r="O28" s="604"/>
      <c r="P28" s="605"/>
      <c r="Q28" s="609"/>
      <c r="R28" s="610"/>
      <c r="S28" s="610"/>
      <c r="T28" s="610"/>
      <c r="U28" s="610"/>
      <c r="V28" s="611"/>
      <c r="W28" s="134"/>
      <c r="X28" s="281"/>
    </row>
    <row r="29" spans="9:60" ht="14.25" customHeight="1">
      <c r="X29" s="343"/>
      <c r="AH29" s="660"/>
      <c r="AI29" s="661"/>
      <c r="AJ29" s="661"/>
      <c r="AK29" s="185"/>
      <c r="AL29" s="175"/>
      <c r="AM29" s="175"/>
      <c r="AN29" s="19"/>
      <c r="AO29" s="19"/>
      <c r="AP29" s="19"/>
      <c r="AQ29" s="19"/>
      <c r="AR29" s="19"/>
      <c r="AS29" s="19"/>
      <c r="AT29" s="19"/>
      <c r="AU29" s="185"/>
      <c r="AV29" s="185"/>
      <c r="AW29" s="563"/>
      <c r="AX29" s="563"/>
    </row>
    <row r="30" spans="9:60" ht="13.5" customHeight="1">
      <c r="I30" s="601" t="s">
        <v>197</v>
      </c>
      <c r="J30" s="601"/>
      <c r="K30" s="601"/>
      <c r="L30" s="601"/>
      <c r="M30" s="601"/>
      <c r="N30" s="601"/>
      <c r="O30" s="601"/>
      <c r="P30" s="601"/>
      <c r="Q30" s="601"/>
      <c r="R30" s="601"/>
      <c r="S30" s="601"/>
      <c r="T30" s="601"/>
      <c r="U30" s="601"/>
      <c r="V30" s="601"/>
      <c r="W30" s="601"/>
      <c r="X30" s="601"/>
      <c r="AH30" s="22"/>
      <c r="AI30" s="175"/>
      <c r="AJ30" s="175"/>
      <c r="AK30" s="175"/>
      <c r="AL30" s="175"/>
      <c r="AM30" s="175"/>
      <c r="AN30" s="175"/>
      <c r="AO30" s="175"/>
      <c r="AP30" s="175"/>
      <c r="AQ30" s="175"/>
      <c r="AR30" s="175"/>
      <c r="AS30" s="175"/>
      <c r="AT30" s="175"/>
      <c r="AU30" s="175"/>
      <c r="AV30" s="175"/>
    </row>
    <row r="31" spans="9:60" ht="13.5" customHeight="1">
      <c r="AH31" s="175"/>
      <c r="AI31" s="175"/>
      <c r="AJ31" s="175"/>
      <c r="AK31" s="175"/>
      <c r="AL31" s="175"/>
      <c r="AM31" s="175"/>
      <c r="AN31" s="175"/>
      <c r="AO31" s="175"/>
      <c r="AP31" s="175"/>
      <c r="AQ31" s="175"/>
      <c r="AR31" s="175"/>
      <c r="AS31" s="175"/>
      <c r="AT31" s="175"/>
      <c r="AU31" s="175"/>
      <c r="AV31" s="175"/>
    </row>
    <row r="32" spans="9:60" ht="13.5" customHeight="1">
      <c r="AH32" s="175"/>
      <c r="AI32" s="175"/>
      <c r="AJ32" s="175"/>
      <c r="AK32" s="175"/>
      <c r="AL32" s="175"/>
      <c r="AM32" s="175"/>
      <c r="AN32" s="175"/>
      <c r="AO32" s="175"/>
      <c r="AP32" s="175"/>
      <c r="AQ32" s="175"/>
      <c r="AR32" s="175"/>
      <c r="AS32" s="175"/>
      <c r="AT32" s="175"/>
      <c r="AU32" s="175"/>
      <c r="AV32" s="175"/>
    </row>
    <row r="33" spans="9:52" ht="13.5" customHeight="1">
      <c r="AH33" s="22"/>
      <c r="AI33" s="175"/>
      <c r="AJ33" s="175"/>
      <c r="AK33" s="175"/>
      <c r="AL33" s="175"/>
      <c r="AM33" s="175"/>
      <c r="AN33" s="175"/>
      <c r="AO33" s="175"/>
      <c r="AP33" s="175"/>
      <c r="AQ33" s="175"/>
      <c r="AR33" s="175"/>
      <c r="AS33" s="175"/>
      <c r="AT33" s="175"/>
      <c r="AU33" s="175"/>
      <c r="AV33" s="175"/>
    </row>
    <row r="34" spans="9:52" ht="13.5" customHeight="1">
      <c r="AH34" s="175"/>
      <c r="AI34" s="175"/>
      <c r="AJ34" s="175"/>
      <c r="AK34" s="175"/>
      <c r="AL34" s="175"/>
      <c r="AM34" s="175"/>
      <c r="AN34" s="175"/>
      <c r="AO34" s="175"/>
      <c r="AP34" s="19"/>
      <c r="AQ34" s="19"/>
      <c r="AR34" s="19"/>
      <c r="AS34" s="19"/>
      <c r="AT34" s="19"/>
      <c r="AU34" s="175"/>
      <c r="AV34" s="175"/>
    </row>
    <row r="35" spans="9:52" ht="13.5" customHeight="1">
      <c r="AH35" s="175"/>
      <c r="AI35" s="175"/>
      <c r="AJ35" s="175"/>
      <c r="AK35" s="4"/>
      <c r="AL35" s="4"/>
      <c r="AM35" s="4"/>
      <c r="AN35" s="4"/>
      <c r="AO35" s="4"/>
      <c r="AP35" s="4"/>
      <c r="AQ35" s="4"/>
      <c r="AR35" s="4"/>
      <c r="AS35" s="4"/>
      <c r="AT35" s="4"/>
      <c r="AU35" s="175"/>
      <c r="AV35" s="175"/>
    </row>
    <row r="36" spans="9:52" ht="13.5" customHeight="1">
      <c r="X36" s="9"/>
      <c r="Y36" s="8"/>
      <c r="AG36" s="7"/>
      <c r="AH36" s="175"/>
      <c r="AI36" s="175"/>
      <c r="AJ36" s="175"/>
      <c r="AK36" s="4"/>
      <c r="AL36" s="4"/>
      <c r="AM36" s="4"/>
      <c r="AN36" s="4"/>
      <c r="AO36" s="4"/>
      <c r="AP36" s="4"/>
      <c r="AQ36" s="4"/>
      <c r="AR36" s="4"/>
      <c r="AS36" s="4"/>
      <c r="AT36" s="4"/>
      <c r="AU36" s="175"/>
      <c r="AV36" s="175"/>
    </row>
    <row r="37" spans="9:52" ht="13.5" customHeight="1">
      <c r="I37" s="77"/>
      <c r="AH37" s="175"/>
      <c r="AI37" s="175"/>
      <c r="AJ37" s="175"/>
      <c r="AK37" s="175"/>
      <c r="AL37" s="175"/>
      <c r="AM37" s="175"/>
      <c r="AN37" s="175"/>
      <c r="AO37" s="175"/>
      <c r="AP37" s="175"/>
      <c r="AQ37" s="175"/>
      <c r="AR37" s="175"/>
      <c r="AS37" s="175"/>
      <c r="AT37" s="175"/>
      <c r="AU37" s="175"/>
      <c r="AV37" s="175"/>
      <c r="AW37" s="175"/>
      <c r="AX37" s="175"/>
      <c r="AY37" s="175"/>
      <c r="AZ37" s="19"/>
    </row>
    <row r="38" spans="9:52" ht="13.5" customHeight="1">
      <c r="I38" s="78"/>
      <c r="J38" s="175"/>
      <c r="K38" s="175"/>
      <c r="L38" s="175"/>
      <c r="M38" s="175"/>
      <c r="N38" s="175"/>
      <c r="O38" s="175"/>
      <c r="P38" s="175"/>
      <c r="Q38" s="175"/>
      <c r="R38" s="175"/>
      <c r="S38" s="175"/>
      <c r="T38" s="175"/>
      <c r="U38" s="175"/>
      <c r="V38" s="175"/>
      <c r="W38" s="9"/>
      <c r="AH38" s="175"/>
      <c r="AI38" s="175"/>
      <c r="AJ38" s="175"/>
      <c r="AK38" s="175"/>
      <c r="AL38" s="175"/>
      <c r="AM38" s="175"/>
      <c r="AN38" s="175"/>
      <c r="AO38" s="175"/>
      <c r="AP38" s="175"/>
      <c r="AQ38" s="175"/>
      <c r="AR38" s="175"/>
      <c r="AS38" s="175"/>
      <c r="AT38" s="175"/>
      <c r="AU38" s="175"/>
      <c r="AV38" s="175"/>
      <c r="AW38" s="175"/>
      <c r="AX38" s="175"/>
      <c r="AY38" s="175"/>
      <c r="AZ38" s="19"/>
    </row>
    <row r="39" spans="9:52" ht="13.5" customHeight="1">
      <c r="I39" s="77"/>
      <c r="AH39" s="185"/>
      <c r="AI39" s="185"/>
      <c r="AJ39" s="22"/>
      <c r="AK39" s="175"/>
      <c r="AL39" s="175"/>
      <c r="AM39" s="175"/>
      <c r="AN39" s="19"/>
      <c r="AO39" s="19"/>
      <c r="AP39" s="19"/>
      <c r="AQ39" s="19"/>
      <c r="AR39" s="19"/>
      <c r="AS39" s="19"/>
      <c r="AT39" s="19"/>
      <c r="AU39" s="175"/>
      <c r="AV39" s="175"/>
      <c r="AW39" s="175"/>
      <c r="AX39" s="175"/>
      <c r="AY39" s="175"/>
      <c r="AZ39" s="19"/>
    </row>
    <row r="40" spans="9:52" ht="13.5" customHeight="1">
      <c r="I40" s="77"/>
      <c r="AH40" s="19"/>
      <c r="AI40" s="185"/>
      <c r="AJ40" s="185"/>
      <c r="AK40" s="185"/>
      <c r="AL40" s="185"/>
      <c r="AM40" s="185"/>
      <c r="AN40" s="185"/>
      <c r="AO40" s="185"/>
      <c r="AP40" s="185"/>
      <c r="AQ40" s="185"/>
      <c r="AR40" s="185"/>
      <c r="AS40" s="185"/>
      <c r="AT40" s="185"/>
      <c r="AU40" s="185"/>
      <c r="AV40" s="185"/>
      <c r="AW40" s="175"/>
      <c r="AX40" s="175"/>
      <c r="AY40" s="175"/>
      <c r="AZ40" s="19"/>
    </row>
    <row r="41" spans="9:52" ht="13.5" customHeight="1">
      <c r="I41" s="77"/>
      <c r="AH41" s="175"/>
      <c r="AI41" s="185"/>
      <c r="AJ41" s="185"/>
      <c r="AK41" s="185"/>
      <c r="AL41" s="185"/>
      <c r="AM41" s="185"/>
      <c r="AN41" s="185"/>
      <c r="AO41" s="185"/>
      <c r="AP41" s="185"/>
      <c r="AQ41" s="185"/>
      <c r="AR41" s="185"/>
      <c r="AS41" s="185"/>
      <c r="AT41" s="185"/>
      <c r="AU41" s="185"/>
      <c r="AV41" s="185"/>
      <c r="AW41" s="175"/>
      <c r="AX41" s="175"/>
      <c r="AY41" s="175"/>
      <c r="AZ41" s="19"/>
    </row>
    <row r="42" spans="9:52" ht="20.25" customHeight="1">
      <c r="I42" s="77"/>
      <c r="AH42" s="19"/>
      <c r="AI42" s="185"/>
      <c r="AJ42" s="185"/>
      <c r="AK42" s="185"/>
      <c r="AL42" s="185"/>
      <c r="AM42" s="185"/>
      <c r="AN42" s="185"/>
      <c r="AO42" s="185"/>
      <c r="AP42" s="185"/>
      <c r="AQ42" s="185"/>
      <c r="AR42" s="185"/>
      <c r="AS42" s="185"/>
      <c r="AT42" s="185"/>
      <c r="AU42" s="185"/>
      <c r="AV42" s="185"/>
      <c r="AW42" s="175"/>
      <c r="AX42" s="175"/>
      <c r="AY42" s="175"/>
      <c r="AZ42" s="19"/>
    </row>
    <row r="43" spans="9:52" ht="20.25" customHeight="1">
      <c r="AI43" s="185"/>
      <c r="AJ43" s="185"/>
      <c r="AK43" s="185"/>
      <c r="AL43" s="185"/>
      <c r="AM43" s="185"/>
      <c r="AN43" s="185"/>
      <c r="AO43" s="185"/>
      <c r="AP43" s="185"/>
      <c r="AQ43" s="185"/>
      <c r="AR43" s="185"/>
      <c r="AS43" s="185"/>
      <c r="AT43" s="185"/>
      <c r="AU43" s="185"/>
      <c r="AV43" s="185"/>
      <c r="AW43" s="175"/>
      <c r="AX43" s="175"/>
      <c r="AY43" s="175"/>
      <c r="AZ43" s="19"/>
    </row>
    <row r="44" spans="9:52" ht="20.25" customHeight="1">
      <c r="AI44" s="185"/>
      <c r="AJ44" s="185"/>
      <c r="AK44" s="185"/>
      <c r="AL44" s="185"/>
      <c r="AM44" s="185"/>
      <c r="AN44" s="185"/>
      <c r="AO44" s="185"/>
      <c r="AP44" s="185"/>
      <c r="AQ44" s="185"/>
      <c r="AR44" s="185"/>
      <c r="AS44" s="185"/>
      <c r="AT44" s="185"/>
      <c r="AU44" s="185"/>
      <c r="AV44" s="185"/>
      <c r="AW44" s="175"/>
      <c r="AX44" s="175"/>
      <c r="AY44" s="175"/>
    </row>
    <row r="45" spans="9:52" ht="20.25" customHeight="1">
      <c r="AI45" s="185"/>
      <c r="AJ45" s="185"/>
      <c r="AK45" s="185"/>
      <c r="AL45" s="185"/>
      <c r="AM45" s="185"/>
      <c r="AN45" s="185"/>
      <c r="AO45" s="185"/>
      <c r="AP45" s="185"/>
      <c r="AQ45" s="185"/>
      <c r="AR45" s="185"/>
      <c r="AS45" s="185"/>
      <c r="AT45" s="185"/>
      <c r="AU45" s="185"/>
      <c r="AV45" s="185"/>
    </row>
    <row r="46" spans="9:52" ht="20.25" customHeight="1">
      <c r="AW46" s="185"/>
      <c r="AX46" s="175"/>
      <c r="AY46" s="19"/>
    </row>
    <row r="47" spans="9:52" ht="20.25" customHeight="1">
      <c r="AN47" s="175"/>
      <c r="AW47" s="185"/>
      <c r="AX47" s="19"/>
      <c r="AY47" s="19"/>
    </row>
    <row r="48" spans="9:52" ht="20.25" customHeight="1">
      <c r="AJ48" s="20"/>
      <c r="AW48" s="175"/>
      <c r="AX48" s="175"/>
      <c r="AY48" s="175"/>
    </row>
    <row r="49" spans="34:51" ht="20.25" customHeight="1">
      <c r="AJ49" s="20"/>
      <c r="AW49" s="175"/>
      <c r="AX49" s="175"/>
      <c r="AY49" s="175"/>
    </row>
    <row r="50" spans="34:51" ht="20.25" customHeight="1">
      <c r="AJ50" s="20"/>
      <c r="AW50" s="175"/>
      <c r="AX50" s="175"/>
      <c r="AY50" s="175"/>
    </row>
    <row r="51" spans="34:51" ht="20.25" customHeight="1">
      <c r="AJ51" s="20"/>
      <c r="AW51" s="19"/>
      <c r="AX51" s="19"/>
      <c r="AY51" s="19"/>
    </row>
    <row r="52" spans="34:51" ht="20.25" customHeight="1">
      <c r="AJ52" s="20"/>
      <c r="AW52" s="185"/>
      <c r="AX52" s="185"/>
      <c r="AY52" s="185"/>
    </row>
    <row r="53" spans="34:51" ht="20.25" customHeight="1">
      <c r="AJ53" s="20"/>
      <c r="AW53" s="185"/>
      <c r="AX53" s="185"/>
      <c r="AY53" s="185"/>
    </row>
    <row r="54" spans="34:51" ht="20.25" customHeight="1">
      <c r="AJ54" s="20"/>
      <c r="AW54" s="185"/>
      <c r="AX54" s="185"/>
      <c r="AY54" s="185"/>
    </row>
    <row r="55" spans="34:51" ht="20.25" customHeight="1">
      <c r="AJ55" s="20"/>
      <c r="AW55" s="185"/>
      <c r="AX55" s="185"/>
      <c r="AY55" s="185"/>
    </row>
    <row r="56" spans="34:51" ht="20.25" customHeight="1">
      <c r="AJ56" s="175"/>
      <c r="AK56" s="19"/>
      <c r="AL56" s="175"/>
      <c r="AM56" s="175"/>
      <c r="AN56" s="175"/>
      <c r="AP56" s="185"/>
      <c r="AQ56" s="185"/>
      <c r="AR56" s="185"/>
      <c r="AS56" s="185"/>
      <c r="AT56" s="185"/>
      <c r="AU56" s="175"/>
      <c r="AV56" s="19"/>
      <c r="AW56" s="185"/>
      <c r="AX56" s="185"/>
      <c r="AY56" s="185"/>
    </row>
    <row r="57" spans="34:51" ht="20.25" customHeight="1">
      <c r="AJ57" s="175"/>
      <c r="AL57" s="175"/>
      <c r="AM57" s="175"/>
      <c r="AN57" s="175"/>
      <c r="AO57" s="185"/>
      <c r="AP57" s="185"/>
      <c r="AQ57" s="185"/>
      <c r="AR57" s="185"/>
      <c r="AS57" s="185"/>
      <c r="AT57" s="185"/>
      <c r="AU57" s="175"/>
      <c r="AV57" s="175"/>
      <c r="AW57" s="185"/>
      <c r="AX57" s="185"/>
      <c r="AY57" s="185"/>
    </row>
    <row r="58" spans="34:51" ht="20.25" customHeight="1">
      <c r="AJ58" s="175"/>
      <c r="AL58" s="175"/>
      <c r="AM58" s="175"/>
      <c r="AN58" s="175"/>
      <c r="AO58" s="185"/>
      <c r="AP58" s="185"/>
      <c r="AQ58" s="185"/>
      <c r="AR58" s="185"/>
      <c r="AS58" s="185"/>
      <c r="AT58" s="185"/>
      <c r="AU58" s="175"/>
      <c r="AV58" s="175"/>
    </row>
    <row r="59" spans="34:51" ht="20.25" customHeight="1">
      <c r="AJ59" s="175"/>
      <c r="AL59" s="175"/>
      <c r="AM59" s="175"/>
      <c r="AN59" s="175"/>
      <c r="AO59" s="185"/>
      <c r="AP59" s="185"/>
      <c r="AQ59" s="185"/>
      <c r="AR59" s="185"/>
      <c r="AS59" s="185"/>
      <c r="AT59" s="185"/>
      <c r="AU59" s="175"/>
      <c r="AV59" s="175"/>
    </row>
    <row r="60" spans="34:51" ht="20.25" customHeight="1">
      <c r="AH60" s="175"/>
      <c r="AI60" s="175"/>
      <c r="AJ60" s="175"/>
      <c r="AL60" s="175"/>
      <c r="AM60" s="175"/>
      <c r="AN60" s="175"/>
      <c r="AO60" s="185"/>
      <c r="AP60" s="185"/>
      <c r="AQ60" s="185"/>
      <c r="AR60" s="185"/>
      <c r="AS60" s="185"/>
      <c r="AT60" s="185"/>
      <c r="AU60" s="175"/>
      <c r="AV60" s="175"/>
    </row>
    <row r="65" spans="34:51" ht="20.25" customHeight="1">
      <c r="AJ65" s="185"/>
      <c r="AK65" s="185"/>
      <c r="AL65" s="185"/>
      <c r="AM65" s="185"/>
      <c r="AN65" s="185"/>
      <c r="AO65" s="185"/>
      <c r="AP65" s="185"/>
      <c r="AQ65" s="185"/>
      <c r="AR65" s="185"/>
      <c r="AS65" s="185"/>
      <c r="AT65" s="185"/>
      <c r="AU65" s="185"/>
      <c r="AV65" s="185"/>
    </row>
    <row r="66" spans="34:51" ht="20.25" customHeight="1">
      <c r="AH66" s="175"/>
      <c r="AI66" s="175"/>
      <c r="AJ66" s="185"/>
      <c r="AK66" s="185"/>
      <c r="AL66" s="185"/>
      <c r="AM66" s="185"/>
      <c r="AN66" s="185"/>
      <c r="AO66" s="185"/>
      <c r="AP66" s="185"/>
      <c r="AQ66" s="185"/>
      <c r="AR66" s="185"/>
      <c r="AS66" s="185"/>
      <c r="AT66" s="185"/>
      <c r="AU66" s="185"/>
      <c r="AV66" s="185"/>
    </row>
    <row r="67" spans="34:51" ht="20.25" customHeight="1">
      <c r="AH67" s="19"/>
      <c r="AI67" s="185"/>
      <c r="AJ67" s="185"/>
      <c r="AK67" s="185"/>
      <c r="AL67" s="185"/>
      <c r="AM67" s="185"/>
      <c r="AN67" s="185"/>
      <c r="AO67" s="185"/>
      <c r="AP67" s="185"/>
      <c r="AQ67" s="185"/>
      <c r="AR67" s="185"/>
      <c r="AS67" s="185"/>
      <c r="AT67" s="185"/>
      <c r="AU67" s="185"/>
      <c r="AV67" s="185"/>
    </row>
    <row r="68" spans="34:51" ht="20.25" customHeight="1">
      <c r="AH68" s="19"/>
      <c r="AI68" s="185"/>
      <c r="AJ68" s="185"/>
      <c r="AK68" s="185"/>
      <c r="AL68" s="185"/>
      <c r="AM68" s="185"/>
      <c r="AN68" s="185"/>
      <c r="AO68" s="185"/>
      <c r="AP68" s="185"/>
      <c r="AQ68" s="185"/>
      <c r="AR68" s="185"/>
      <c r="AS68" s="185"/>
      <c r="AT68" s="185"/>
      <c r="AU68" s="185"/>
      <c r="AV68" s="185"/>
      <c r="AW68" s="185"/>
    </row>
    <row r="69" spans="34:51" ht="20.25" customHeight="1">
      <c r="AH69" s="19"/>
      <c r="AI69" s="185"/>
      <c r="AJ69" s="185"/>
      <c r="AK69" s="185"/>
      <c r="AL69" s="185"/>
      <c r="AM69" s="185"/>
      <c r="AN69" s="185"/>
      <c r="AO69" s="185"/>
      <c r="AP69" s="185"/>
      <c r="AQ69" s="185"/>
      <c r="AR69" s="185"/>
      <c r="AS69" s="185"/>
      <c r="AT69" s="185"/>
      <c r="AU69" s="185"/>
      <c r="AV69" s="185"/>
      <c r="AW69" s="185"/>
    </row>
    <row r="70" spans="34:51" ht="20.25" customHeight="1">
      <c r="AI70" s="185"/>
      <c r="AJ70" s="185"/>
      <c r="AK70" s="185"/>
      <c r="AL70" s="185"/>
      <c r="AM70" s="185"/>
      <c r="AN70" s="185"/>
      <c r="AO70" s="185"/>
      <c r="AP70" s="185"/>
      <c r="AQ70" s="185"/>
      <c r="AR70" s="185"/>
      <c r="AS70" s="185"/>
      <c r="AT70" s="185"/>
      <c r="AU70" s="185"/>
      <c r="AV70" s="185"/>
      <c r="AW70" s="185"/>
    </row>
    <row r="71" spans="34:51" ht="20.25" customHeight="1">
      <c r="AI71" s="185"/>
      <c r="AJ71" s="185"/>
      <c r="AK71" s="185"/>
      <c r="AL71" s="185"/>
      <c r="AM71" s="185"/>
      <c r="AN71" s="185"/>
      <c r="AO71" s="185"/>
      <c r="AP71" s="185"/>
      <c r="AQ71" s="185"/>
      <c r="AR71" s="185"/>
      <c r="AS71" s="185"/>
      <c r="AT71" s="185"/>
      <c r="AU71" s="185"/>
      <c r="AV71" s="185"/>
      <c r="AW71" s="185"/>
    </row>
    <row r="72" spans="34:51" ht="20.25" customHeight="1">
      <c r="AI72" s="185"/>
      <c r="AJ72" s="185"/>
      <c r="AK72" s="185"/>
      <c r="AL72" s="185"/>
      <c r="AM72" s="185"/>
      <c r="AN72" s="185"/>
      <c r="AO72" s="185"/>
      <c r="AP72" s="185"/>
      <c r="AQ72" s="185"/>
      <c r="AR72" s="185"/>
      <c r="AS72" s="185"/>
      <c r="AT72" s="185"/>
      <c r="AU72" s="185"/>
      <c r="AV72" s="185"/>
      <c r="AW72" s="185"/>
    </row>
    <row r="73" spans="34:51" ht="20.25" customHeight="1">
      <c r="AH73" s="193"/>
      <c r="AI73" s="193"/>
      <c r="AJ73" s="193"/>
      <c r="AK73" s="193"/>
      <c r="AL73" s="193"/>
      <c r="AM73" s="193"/>
      <c r="AN73" s="193"/>
      <c r="AO73" s="193"/>
      <c r="AP73" s="193"/>
      <c r="AQ73" s="193"/>
      <c r="AR73" s="193"/>
      <c r="AS73" s="193"/>
      <c r="AT73" s="193"/>
      <c r="AU73" s="193"/>
      <c r="AV73" s="193"/>
    </row>
    <row r="77" spans="34:51" ht="20.25" customHeight="1">
      <c r="AW77" s="185"/>
      <c r="AX77" s="185"/>
      <c r="AY77" s="185"/>
    </row>
    <row r="78" spans="34:51" ht="20.25" customHeight="1">
      <c r="AW78" s="185"/>
      <c r="AX78" s="185"/>
      <c r="AY78" s="185"/>
    </row>
    <row r="79" spans="34:51" ht="20.25" customHeight="1">
      <c r="AW79" s="185"/>
      <c r="AX79" s="185"/>
      <c r="AY79" s="185"/>
    </row>
    <row r="80" spans="34:51" ht="20.25" customHeight="1">
      <c r="AW80" s="185"/>
      <c r="AX80" s="185"/>
      <c r="AY80" s="185"/>
    </row>
    <row r="81" spans="49:51" ht="20.25" customHeight="1">
      <c r="AW81" s="185"/>
      <c r="AX81" s="185"/>
      <c r="AY81" s="185"/>
    </row>
    <row r="82" spans="49:51" ht="20.25" customHeight="1">
      <c r="AW82" s="185"/>
      <c r="AX82" s="185"/>
      <c r="AY82" s="185"/>
    </row>
    <row r="83" spans="49:51" ht="20.25" customHeight="1">
      <c r="AW83" s="185"/>
      <c r="AX83" s="185"/>
      <c r="AY83" s="185"/>
    </row>
    <row r="84" spans="49:51" ht="20.25" customHeight="1">
      <c r="AW84" s="185"/>
      <c r="AX84" s="185"/>
      <c r="AY84" s="185"/>
    </row>
    <row r="85" spans="49:51" ht="20.25" customHeight="1">
      <c r="AW85" s="193"/>
      <c r="AX85" s="193"/>
      <c r="AY85" s="193"/>
    </row>
  </sheetData>
  <mergeCells count="76">
    <mergeCell ref="W4:W5"/>
    <mergeCell ref="I18:N18"/>
    <mergeCell ref="Q20:S20"/>
    <mergeCell ref="Q11:S11"/>
    <mergeCell ref="Q12:S12"/>
    <mergeCell ref="Q14:S14"/>
    <mergeCell ref="Q16:S16"/>
    <mergeCell ref="Q18:S18"/>
    <mergeCell ref="T11:V11"/>
    <mergeCell ref="T12:V12"/>
    <mergeCell ref="T14:V14"/>
    <mergeCell ref="T16:V16"/>
    <mergeCell ref="T18:V18"/>
    <mergeCell ref="Q7:S7"/>
    <mergeCell ref="T20:V20"/>
    <mergeCell ref="T19:V19"/>
    <mergeCell ref="AW29:AX29"/>
    <mergeCell ref="I21:N21"/>
    <mergeCell ref="I23:N23"/>
    <mergeCell ref="I24:N24"/>
    <mergeCell ref="I25:N25"/>
    <mergeCell ref="I28:N28"/>
    <mergeCell ref="I26:N26"/>
    <mergeCell ref="AH29:AJ29"/>
    <mergeCell ref="T24:V24"/>
    <mergeCell ref="Q24:S24"/>
    <mergeCell ref="I22:N22"/>
    <mergeCell ref="Q22:S22"/>
    <mergeCell ref="T22:V22"/>
    <mergeCell ref="Q10:S10"/>
    <mergeCell ref="T10:V10"/>
    <mergeCell ref="I14:N14"/>
    <mergeCell ref="I16:N16"/>
    <mergeCell ref="Q19:S19"/>
    <mergeCell ref="Q13:S13"/>
    <mergeCell ref="T13:V13"/>
    <mergeCell ref="Q15:S15"/>
    <mergeCell ref="T15:V15"/>
    <mergeCell ref="Q17:S17"/>
    <mergeCell ref="T17:V17"/>
    <mergeCell ref="I6:N6"/>
    <mergeCell ref="I19:N19"/>
    <mergeCell ref="I10:N10"/>
    <mergeCell ref="I9:N9"/>
    <mergeCell ref="I8:N8"/>
    <mergeCell ref="I7:N7"/>
    <mergeCell ref="I11:N11"/>
    <mergeCell ref="I12:N12"/>
    <mergeCell ref="I13:N13"/>
    <mergeCell ref="I15:N15"/>
    <mergeCell ref="I17:N17"/>
    <mergeCell ref="I4:N5"/>
    <mergeCell ref="Q25:S25"/>
    <mergeCell ref="T25:V25"/>
    <mergeCell ref="Q21:S21"/>
    <mergeCell ref="T21:V21"/>
    <mergeCell ref="Q23:S23"/>
    <mergeCell ref="T23:V23"/>
    <mergeCell ref="O4:P5"/>
    <mergeCell ref="Q6:S6"/>
    <mergeCell ref="Q9:S9"/>
    <mergeCell ref="T9:V9"/>
    <mergeCell ref="Q4:V4"/>
    <mergeCell ref="T7:V7"/>
    <mergeCell ref="T8:V8"/>
    <mergeCell ref="Q8:S8"/>
    <mergeCell ref="T6:V6"/>
    <mergeCell ref="I20:N20"/>
    <mergeCell ref="I30:X30"/>
    <mergeCell ref="O26:P26"/>
    <mergeCell ref="O28:P28"/>
    <mergeCell ref="Q26:V26"/>
    <mergeCell ref="Q28:V28"/>
    <mergeCell ref="I27:N27"/>
    <mergeCell ref="O27:P27"/>
    <mergeCell ref="Q27:V27"/>
  </mergeCells>
  <phoneticPr fontId="3"/>
  <dataValidations count="2">
    <dataValidation allowBlank="1" showInputMessage="1" showErrorMessage="1" prompt="他施設等と兼務の場合は備考欄に「兼務」と記載してください。" sqref="O7:V7"/>
    <dataValidation allowBlank="1" showInputMessage="1" showErrorMessage="1" prompt="事務員と用務員を兼務するような場合は、業務の主となる方のみに記入し、備考欄に兼務であることを記入してください。" sqref="O21:V22"/>
  </dataValidations>
  <pageMargins left="0.78740157480314965" right="0.78740157480314965" top="0.59055118110236227" bottom="0.19685039370078741" header="0.51181102362204722" footer="0.51181102362204722"/>
  <pageSetup paperSize="9" orientation="portrait" r:id="rId1"/>
  <headerFooter alignWithMargins="0"/>
  <colBreaks count="1" manualBreakCount="1">
    <brk id="24" max="50" man="1"/>
  </col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リスト!$E$2:$E$13</xm:f>
          </x14:formula1>
          <xm:sqref>S5</xm:sqref>
        </x14:dataValidation>
        <x14:dataValidation type="list" allowBlank="1" showInputMessage="1" showErrorMessage="1">
          <x14:formula1>
            <xm:f>リスト!$F$2:$F$32</xm:f>
          </x14:formula1>
          <xm:sqref>U5</xm:sqref>
        </x14:dataValidation>
      </x14:dataValidations>
    </ext>
  </extLs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4">
    <tabColor theme="0"/>
    <pageSetUpPr fitToPage="1"/>
  </sheetPr>
  <dimension ref="A1:AY106"/>
  <sheetViews>
    <sheetView view="pageBreakPreview" topLeftCell="A25" zoomScaleNormal="100" zoomScaleSheetLayoutView="100" workbookViewId="0">
      <selection activeCell="N15" sqref="N15:P15"/>
    </sheetView>
  </sheetViews>
  <sheetFormatPr defaultRowHeight="20.25" customHeight="1"/>
  <cols>
    <col min="1" max="5" width="4" style="13" customWidth="1"/>
    <col min="6" max="6" width="7.875" style="13" customWidth="1"/>
    <col min="7" max="18" width="4" style="13" customWidth="1"/>
    <col min="19" max="31" width="3.5" style="13" customWidth="1"/>
    <col min="32" max="32" width="9" style="13"/>
    <col min="33" max="37" width="3.5" style="13" customWidth="1"/>
    <col min="38" max="41" width="3.625" style="13" customWidth="1"/>
    <col min="42" max="43" width="4.125" style="13" customWidth="1"/>
    <col min="44" max="54" width="3.625" style="13" customWidth="1"/>
    <col min="55" max="56" width="4.125" style="13" customWidth="1"/>
    <col min="57" max="60" width="4.25" style="13" customWidth="1"/>
    <col min="61" max="16384" width="9" style="13"/>
  </cols>
  <sheetData>
    <row r="1" spans="1:32" ht="18.75" customHeight="1"/>
    <row r="2" spans="1:32" ht="14.25" customHeight="1">
      <c r="A2" s="33" t="s">
        <v>194</v>
      </c>
    </row>
    <row r="3" spans="1:32" ht="7.5" customHeight="1" thickBot="1">
      <c r="A3" s="33"/>
    </row>
    <row r="4" spans="1:32" ht="14.25" customHeight="1">
      <c r="A4" s="668"/>
      <c r="B4" s="669"/>
      <c r="C4" s="669"/>
      <c r="D4" s="669"/>
      <c r="E4" s="669"/>
      <c r="F4" s="669"/>
      <c r="G4" s="638" t="s">
        <v>2</v>
      </c>
      <c r="H4" s="594"/>
      <c r="I4" s="594"/>
      <c r="J4" s="594"/>
      <c r="K4" s="594"/>
      <c r="L4" s="674"/>
      <c r="M4" s="635" t="s">
        <v>3</v>
      </c>
      <c r="N4" s="636"/>
      <c r="O4" s="637"/>
      <c r="P4" s="637"/>
      <c r="Q4" s="638"/>
      <c r="R4" s="639"/>
    </row>
    <row r="5" spans="1:32" ht="14.25" customHeight="1">
      <c r="A5" s="670"/>
      <c r="B5" s="671"/>
      <c r="C5" s="671"/>
      <c r="D5" s="671"/>
      <c r="E5" s="671"/>
      <c r="F5" s="671"/>
      <c r="G5" s="521"/>
      <c r="H5" s="505"/>
      <c r="I5" s="505"/>
      <c r="J5" s="505"/>
      <c r="K5" s="505"/>
      <c r="L5" s="675"/>
      <c r="M5" s="105"/>
      <c r="N5" s="106"/>
      <c r="O5" s="106">
        <f>IF('３－1　職員数'!S5="","",'３－1　職員数'!S5)</f>
        <v>6</v>
      </c>
      <c r="P5" s="106" t="str">
        <f>'３－1　職員数'!T5</f>
        <v>月</v>
      </c>
      <c r="Q5" s="106">
        <f>IF('３－1　職員数'!U5="","",'３－1　職員数'!U5)</f>
        <v>1</v>
      </c>
      <c r="R5" s="107" t="str">
        <f>'３－1　職員数'!V5</f>
        <v>日</v>
      </c>
    </row>
    <row r="6" spans="1:32" ht="14.25" customHeight="1">
      <c r="A6" s="670"/>
      <c r="B6" s="671"/>
      <c r="C6" s="671"/>
      <c r="D6" s="671"/>
      <c r="E6" s="671"/>
      <c r="F6" s="671"/>
      <c r="G6" s="676" t="s">
        <v>87</v>
      </c>
      <c r="H6" s="677"/>
      <c r="I6" s="677"/>
      <c r="J6" s="677"/>
      <c r="K6" s="677"/>
      <c r="L6" s="678"/>
      <c r="M6" s="682" t="s">
        <v>87</v>
      </c>
      <c r="N6" s="677"/>
      <c r="O6" s="677"/>
      <c r="P6" s="677"/>
      <c r="Q6" s="677"/>
      <c r="R6" s="683"/>
      <c r="S6" s="14"/>
    </row>
    <row r="7" spans="1:32" ht="14.25" customHeight="1">
      <c r="A7" s="670"/>
      <c r="B7" s="671"/>
      <c r="C7" s="671"/>
      <c r="D7" s="671"/>
      <c r="E7" s="671"/>
      <c r="F7" s="671"/>
      <c r="G7" s="679"/>
      <c r="H7" s="680"/>
      <c r="I7" s="680"/>
      <c r="J7" s="680"/>
      <c r="K7" s="680"/>
      <c r="L7" s="681"/>
      <c r="M7" s="684"/>
      <c r="N7" s="680"/>
      <c r="O7" s="680"/>
      <c r="P7" s="680"/>
      <c r="Q7" s="680"/>
      <c r="R7" s="685"/>
      <c r="S7" s="14"/>
      <c r="W7" s="193" t="s">
        <v>0</v>
      </c>
    </row>
    <row r="8" spans="1:32" ht="18.75" customHeight="1" thickBot="1">
      <c r="A8" s="672"/>
      <c r="B8" s="673"/>
      <c r="C8" s="673"/>
      <c r="D8" s="673"/>
      <c r="E8" s="673"/>
      <c r="F8" s="673"/>
      <c r="G8" s="32" t="s">
        <v>37</v>
      </c>
      <c r="H8" s="686" t="s">
        <v>51</v>
      </c>
      <c r="I8" s="687"/>
      <c r="J8" s="687"/>
      <c r="K8" s="687"/>
      <c r="L8" s="688"/>
      <c r="M8" s="61" t="s">
        <v>37</v>
      </c>
      <c r="N8" s="686" t="s">
        <v>51</v>
      </c>
      <c r="O8" s="687"/>
      <c r="P8" s="687"/>
      <c r="Q8" s="687"/>
      <c r="R8" s="689"/>
      <c r="S8" s="59"/>
      <c r="T8" s="8"/>
      <c r="U8" s="8"/>
      <c r="V8" s="8"/>
      <c r="W8" s="72"/>
    </row>
    <row r="9" spans="1:32" ht="18.75" customHeight="1" thickBot="1">
      <c r="A9" s="690" t="s">
        <v>38</v>
      </c>
      <c r="B9" s="691"/>
      <c r="C9" s="691"/>
      <c r="D9" s="691"/>
      <c r="E9" s="691"/>
      <c r="F9" s="692"/>
      <c r="G9" s="108"/>
      <c r="H9" s="693" t="s">
        <v>46</v>
      </c>
      <c r="I9" s="694"/>
      <c r="J9" s="79" t="s">
        <v>49</v>
      </c>
      <c r="K9" s="159">
        <f>ROUNDUP(G9/3,0)</f>
        <v>0</v>
      </c>
      <c r="L9" s="2" t="s">
        <v>22</v>
      </c>
      <c r="M9" s="109"/>
      <c r="N9" s="693" t="s">
        <v>46</v>
      </c>
      <c r="O9" s="694"/>
      <c r="P9" s="79" t="s">
        <v>49</v>
      </c>
      <c r="Q9" s="159">
        <f>ROUNDUP(M9/3,0)</f>
        <v>0</v>
      </c>
      <c r="R9" s="92" t="s">
        <v>22</v>
      </c>
      <c r="S9" s="67"/>
      <c r="T9" s="15" t="s">
        <v>50</v>
      </c>
      <c r="U9" s="15"/>
      <c r="V9" s="15"/>
      <c r="W9" s="73"/>
    </row>
    <row r="10" spans="1:32" ht="18.75" customHeight="1" thickBot="1">
      <c r="A10" s="695" t="s">
        <v>39</v>
      </c>
      <c r="B10" s="696"/>
      <c r="C10" s="696"/>
      <c r="D10" s="696"/>
      <c r="E10" s="696"/>
      <c r="F10" s="697"/>
      <c r="G10" s="108"/>
      <c r="H10" s="698" t="s">
        <v>47</v>
      </c>
      <c r="I10" s="699"/>
      <c r="J10" s="80" t="s">
        <v>49</v>
      </c>
      <c r="K10" s="159">
        <f>ROUNDUP(G10/6,0)</f>
        <v>0</v>
      </c>
      <c r="L10" s="81" t="s">
        <v>22</v>
      </c>
      <c r="M10" s="110"/>
      <c r="N10" s="698" t="s">
        <v>47</v>
      </c>
      <c r="O10" s="699"/>
      <c r="P10" s="80" t="s">
        <v>49</v>
      </c>
      <c r="Q10" s="159">
        <f>ROUNDUP(M10/6,0)</f>
        <v>0</v>
      </c>
      <c r="R10" s="91" t="s">
        <v>22</v>
      </c>
      <c r="S10" s="67"/>
      <c r="W10" s="31"/>
      <c r="AA10" s="138"/>
    </row>
    <row r="11" spans="1:32" ht="18.75" customHeight="1" thickBot="1">
      <c r="A11" s="695" t="s">
        <v>40</v>
      </c>
      <c r="B11" s="696"/>
      <c r="C11" s="696"/>
      <c r="D11" s="696"/>
      <c r="E11" s="696"/>
      <c r="F11" s="697"/>
      <c r="G11" s="108"/>
      <c r="H11" s="698" t="s">
        <v>115</v>
      </c>
      <c r="I11" s="699"/>
      <c r="J11" s="80" t="s">
        <v>49</v>
      </c>
      <c r="K11" s="159">
        <f>ROUNDUP(G11/15,0)</f>
        <v>0</v>
      </c>
      <c r="L11" s="81" t="s">
        <v>22</v>
      </c>
      <c r="M11" s="110"/>
      <c r="N11" s="698" t="s">
        <v>115</v>
      </c>
      <c r="O11" s="699"/>
      <c r="P11" s="80" t="s">
        <v>49</v>
      </c>
      <c r="Q11" s="159">
        <f>ROUNDUP(M11/15,0)</f>
        <v>0</v>
      </c>
      <c r="R11" s="91" t="s">
        <v>22</v>
      </c>
      <c r="S11" s="67"/>
      <c r="W11" s="31"/>
    </row>
    <row r="12" spans="1:32" ht="18.75" customHeight="1" thickBot="1">
      <c r="A12" s="695" t="s">
        <v>41</v>
      </c>
      <c r="B12" s="696"/>
      <c r="C12" s="696"/>
      <c r="D12" s="696"/>
      <c r="E12" s="696"/>
      <c r="F12" s="697"/>
      <c r="G12" s="108"/>
      <c r="H12" s="698" t="s">
        <v>92</v>
      </c>
      <c r="I12" s="699"/>
      <c r="J12" s="80" t="s">
        <v>49</v>
      </c>
      <c r="K12" s="159">
        <f>ROUNDUP(G12/25,0)</f>
        <v>0</v>
      </c>
      <c r="L12" s="81" t="s">
        <v>22</v>
      </c>
      <c r="M12" s="110"/>
      <c r="N12" s="698" t="s">
        <v>92</v>
      </c>
      <c r="O12" s="699"/>
      <c r="P12" s="80" t="s">
        <v>49</v>
      </c>
      <c r="Q12" s="159">
        <f>ROUNDUP(M12/25,0)</f>
        <v>0</v>
      </c>
      <c r="R12" s="91" t="s">
        <v>22</v>
      </c>
      <c r="S12" s="67"/>
      <c r="W12" s="31"/>
    </row>
    <row r="13" spans="1:32" ht="28.5" customHeight="1" thickBot="1">
      <c r="A13" s="718" t="s">
        <v>157</v>
      </c>
      <c r="B13" s="719"/>
      <c r="C13" s="719"/>
      <c r="D13" s="719"/>
      <c r="E13" s="719"/>
      <c r="F13" s="719"/>
      <c r="G13" s="130"/>
      <c r="H13" s="251" t="s">
        <v>154</v>
      </c>
      <c r="I13" s="719" t="s">
        <v>156</v>
      </c>
      <c r="J13" s="720"/>
      <c r="K13" s="160">
        <f>IF(G13&lt;=90,1,0)</f>
        <v>1</v>
      </c>
      <c r="L13" s="111" t="s">
        <v>22</v>
      </c>
      <c r="M13" s="131"/>
      <c r="N13" s="90" t="s">
        <v>129</v>
      </c>
      <c r="O13" s="719" t="s">
        <v>195</v>
      </c>
      <c r="P13" s="720"/>
      <c r="Q13" s="160">
        <f>IF(M13&lt;=90,1,0)</f>
        <v>1</v>
      </c>
      <c r="R13" s="92" t="s">
        <v>129</v>
      </c>
      <c r="S13" s="59"/>
      <c r="T13" s="8"/>
      <c r="U13" s="8"/>
      <c r="W13" s="197"/>
      <c r="X13" s="8"/>
      <c r="Y13" s="8"/>
      <c r="Z13" s="8"/>
      <c r="AA13" s="8"/>
    </row>
    <row r="14" spans="1:32" ht="22.5" customHeight="1" thickBot="1">
      <c r="A14" s="718" t="s">
        <v>121</v>
      </c>
      <c r="B14" s="719"/>
      <c r="C14" s="719"/>
      <c r="D14" s="719"/>
      <c r="E14" s="719"/>
      <c r="F14" s="719"/>
      <c r="G14" s="112"/>
      <c r="H14" s="8"/>
      <c r="I14" s="8" t="s">
        <v>117</v>
      </c>
      <c r="J14" s="8"/>
      <c r="K14" s="161">
        <f>IF(G14="〇",1,0)</f>
        <v>0</v>
      </c>
      <c r="L14" s="111" t="s">
        <v>22</v>
      </c>
      <c r="M14" s="112"/>
      <c r="N14" s="2"/>
      <c r="O14" s="8" t="s">
        <v>118</v>
      </c>
      <c r="P14" s="2"/>
      <c r="Q14" s="161">
        <f>IF(M14="〇",1,0)</f>
        <v>0</v>
      </c>
      <c r="R14" s="91" t="s">
        <v>22</v>
      </c>
      <c r="S14" s="59"/>
      <c r="T14" s="8"/>
      <c r="U14" s="8"/>
      <c r="W14" s="197"/>
      <c r="X14" s="8"/>
      <c r="Y14" s="8"/>
      <c r="Z14" s="8"/>
      <c r="AA14" s="8"/>
    </row>
    <row r="15" spans="1:32" ht="22.5" customHeight="1" thickBot="1">
      <c r="A15" s="711"/>
      <c r="B15" s="712"/>
      <c r="C15" s="712"/>
      <c r="D15" s="712"/>
      <c r="E15" s="712"/>
      <c r="F15" s="712"/>
      <c r="G15" s="8"/>
      <c r="H15" s="712" t="s">
        <v>52</v>
      </c>
      <c r="I15" s="712"/>
      <c r="J15" s="713"/>
      <c r="K15" s="162">
        <f>ROUND(K9+K10+K11+K12+K13+K14,0)</f>
        <v>1</v>
      </c>
      <c r="L15" s="76" t="s">
        <v>48</v>
      </c>
      <c r="M15" s="82"/>
      <c r="N15" s="714" t="s">
        <v>52</v>
      </c>
      <c r="O15" s="714"/>
      <c r="P15" s="715"/>
      <c r="Q15" s="162">
        <f>ROUND(Q9+Q10+Q11+Q12+Q13+Q14,0)</f>
        <v>1</v>
      </c>
      <c r="R15" s="93" t="s">
        <v>48</v>
      </c>
      <c r="S15" s="14" t="s">
        <v>36</v>
      </c>
      <c r="T15" s="68"/>
      <c r="U15" s="200"/>
      <c r="V15" s="200"/>
      <c r="W15" s="201"/>
      <c r="X15" s="200"/>
      <c r="AA15" s="252"/>
      <c r="AB15" s="702"/>
      <c r="AC15" s="702"/>
      <c r="AD15" s="702"/>
      <c r="AE15" s="702"/>
      <c r="AF15" s="702"/>
    </row>
    <row r="16" spans="1:32" ht="12" customHeight="1" thickBot="1">
      <c r="A16" s="39"/>
      <c r="B16" s="6"/>
      <c r="C16" s="6"/>
      <c r="D16" s="6"/>
      <c r="E16" s="6"/>
      <c r="F16" s="6"/>
      <c r="G16" s="8"/>
      <c r="H16" s="6"/>
      <c r="I16" s="6"/>
      <c r="J16" s="6"/>
      <c r="K16" s="83"/>
      <c r="L16" s="2"/>
      <c r="M16" s="82"/>
      <c r="N16" s="3"/>
      <c r="O16" s="3"/>
      <c r="P16" s="3"/>
      <c r="Q16" s="83"/>
      <c r="R16" s="92"/>
      <c r="S16" s="14"/>
      <c r="T16" s="200"/>
      <c r="U16" s="200"/>
      <c r="V16" s="200"/>
      <c r="W16" s="200"/>
      <c r="X16" s="200"/>
      <c r="AB16" s="702"/>
      <c r="AC16" s="702"/>
      <c r="AD16" s="702"/>
      <c r="AE16" s="702"/>
      <c r="AF16" s="702"/>
    </row>
    <row r="17" spans="1:27" ht="12" customHeight="1" thickTop="1" thickBot="1">
      <c r="A17" s="63"/>
      <c r="B17" s="64"/>
      <c r="C17" s="64"/>
      <c r="D17" s="64"/>
      <c r="E17" s="64"/>
      <c r="F17" s="64"/>
      <c r="G17" s="65"/>
      <c r="H17" s="64"/>
      <c r="I17" s="64"/>
      <c r="J17" s="64"/>
      <c r="K17" s="86"/>
      <c r="L17" s="84"/>
      <c r="M17" s="87"/>
      <c r="N17" s="85"/>
      <c r="O17" s="85"/>
      <c r="P17" s="85"/>
      <c r="Q17" s="86"/>
      <c r="R17" s="66"/>
      <c r="S17" s="14"/>
      <c r="V17" s="194"/>
      <c r="W17" s="194"/>
      <c r="X17" s="194"/>
    </row>
    <row r="18" spans="1:27" ht="18" customHeight="1" thickBot="1">
      <c r="A18" s="700" t="s">
        <v>4</v>
      </c>
      <c r="B18" s="701"/>
      <c r="C18" s="701"/>
      <c r="D18" s="701"/>
      <c r="E18" s="701"/>
      <c r="F18" s="701"/>
      <c r="H18" s="563" t="s">
        <v>69</v>
      </c>
      <c r="I18" s="563"/>
      <c r="J18" s="703"/>
      <c r="K18" s="163"/>
      <c r="L18" s="43" t="s">
        <v>22</v>
      </c>
      <c r="M18" s="88"/>
      <c r="N18" s="704" t="s">
        <v>69</v>
      </c>
      <c r="O18" s="704"/>
      <c r="P18" s="705"/>
      <c r="Q18" s="163"/>
      <c r="R18" s="94" t="s">
        <v>22</v>
      </c>
      <c r="S18" s="14"/>
      <c r="W18" s="31"/>
    </row>
    <row r="19" spans="1:27" ht="14.25" customHeight="1">
      <c r="A19" s="700"/>
      <c r="B19" s="701"/>
      <c r="C19" s="701"/>
      <c r="D19" s="701"/>
      <c r="E19" s="701"/>
      <c r="F19" s="701"/>
      <c r="H19" s="563" t="s">
        <v>15</v>
      </c>
      <c r="I19" s="563"/>
      <c r="J19" s="703"/>
      <c r="K19" s="706"/>
      <c r="L19" s="43"/>
      <c r="M19" s="88"/>
      <c r="N19" s="704" t="s">
        <v>15</v>
      </c>
      <c r="O19" s="704"/>
      <c r="P19" s="705"/>
      <c r="Q19" s="708"/>
      <c r="R19" s="94"/>
      <c r="S19" s="14"/>
      <c r="W19" s="710"/>
    </row>
    <row r="20" spans="1:27" ht="10.5" customHeight="1" thickBot="1">
      <c r="A20" s="700"/>
      <c r="B20" s="701"/>
      <c r="C20" s="701"/>
      <c r="D20" s="701"/>
      <c r="E20" s="701"/>
      <c r="F20" s="701"/>
      <c r="H20" s="563" t="s">
        <v>70</v>
      </c>
      <c r="I20" s="563"/>
      <c r="J20" s="703"/>
      <c r="K20" s="707"/>
      <c r="L20" s="43" t="s">
        <v>22</v>
      </c>
      <c r="M20" s="88"/>
      <c r="N20" s="704" t="s">
        <v>70</v>
      </c>
      <c r="O20" s="704"/>
      <c r="P20" s="705"/>
      <c r="Q20" s="709"/>
      <c r="R20" s="94" t="s">
        <v>22</v>
      </c>
      <c r="S20" s="14" t="s">
        <v>36</v>
      </c>
      <c r="W20" s="613"/>
      <c r="Y20" s="202"/>
      <c r="Z20" s="202"/>
      <c r="AA20" s="38"/>
    </row>
    <row r="21" spans="1:27" ht="22.5" customHeight="1" thickBot="1">
      <c r="A21" s="14"/>
      <c r="H21" s="563" t="s">
        <v>52</v>
      </c>
      <c r="I21" s="563"/>
      <c r="J21" s="703"/>
      <c r="K21" s="164">
        <f>SUM(K18:K20)</f>
        <v>0</v>
      </c>
      <c r="L21" s="43" t="s">
        <v>22</v>
      </c>
      <c r="M21" s="88"/>
      <c r="N21" s="704" t="s">
        <v>52</v>
      </c>
      <c r="O21" s="704"/>
      <c r="P21" s="705"/>
      <c r="Q21" s="164">
        <f>SUM(Q18:Q20)</f>
        <v>0</v>
      </c>
      <c r="R21" s="94" t="s">
        <v>22</v>
      </c>
      <c r="S21" s="14"/>
      <c r="W21" s="31"/>
      <c r="Y21" s="202"/>
      <c r="Z21" s="202"/>
      <c r="AA21" s="38"/>
    </row>
    <row r="22" spans="1:27" ht="5.25" customHeight="1" thickBot="1">
      <c r="A22" s="62"/>
      <c r="B22" s="60"/>
      <c r="C22" s="60"/>
      <c r="D22" s="60"/>
      <c r="E22" s="60"/>
      <c r="F22" s="60"/>
      <c r="G22" s="60"/>
      <c r="H22" s="60"/>
      <c r="I22" s="60"/>
      <c r="J22" s="60"/>
      <c r="K22" s="60"/>
      <c r="L22" s="60"/>
      <c r="M22" s="60"/>
      <c r="N22" s="60"/>
      <c r="O22" s="60"/>
      <c r="P22" s="60"/>
      <c r="Q22" s="60"/>
      <c r="R22" s="95"/>
      <c r="S22" s="14"/>
      <c r="AA22" s="38"/>
    </row>
    <row r="23" spans="1:27" ht="14.25" customHeight="1">
      <c r="S23" s="203"/>
    </row>
    <row r="24" spans="1:27" ht="14.25" customHeight="1">
      <c r="A24" s="33" t="s">
        <v>183</v>
      </c>
    </row>
    <row r="25" spans="1:27" ht="7.5" customHeight="1" thickBot="1">
      <c r="A25" s="33"/>
    </row>
    <row r="26" spans="1:27" ht="14.25" customHeight="1">
      <c r="A26" s="668"/>
      <c r="B26" s="669"/>
      <c r="C26" s="669"/>
      <c r="D26" s="669"/>
      <c r="E26" s="669"/>
      <c r="F26" s="669"/>
      <c r="G26" s="638" t="s">
        <v>2</v>
      </c>
      <c r="H26" s="594"/>
      <c r="I26" s="594"/>
      <c r="J26" s="594"/>
      <c r="K26" s="594"/>
      <c r="L26" s="674"/>
      <c r="M26" s="635" t="s">
        <v>3</v>
      </c>
      <c r="N26" s="636"/>
      <c r="O26" s="637"/>
      <c r="P26" s="637"/>
      <c r="Q26" s="638"/>
      <c r="R26" s="639"/>
    </row>
    <row r="27" spans="1:27" ht="14.25" customHeight="1">
      <c r="A27" s="670"/>
      <c r="B27" s="671"/>
      <c r="C27" s="671"/>
      <c r="D27" s="671"/>
      <c r="E27" s="671"/>
      <c r="F27" s="671"/>
      <c r="G27" s="521"/>
      <c r="H27" s="505"/>
      <c r="I27" s="505"/>
      <c r="J27" s="505"/>
      <c r="K27" s="505"/>
      <c r="L27" s="675"/>
      <c r="M27" s="105"/>
      <c r="N27" s="106"/>
      <c r="O27" s="106">
        <f>O5</f>
        <v>6</v>
      </c>
      <c r="P27" s="106" t="str">
        <f>P5</f>
        <v>月</v>
      </c>
      <c r="Q27" s="106">
        <f>Q5</f>
        <v>1</v>
      </c>
      <c r="R27" s="107" t="str">
        <f>R5</f>
        <v>日</v>
      </c>
    </row>
    <row r="28" spans="1:27" ht="14.25" customHeight="1">
      <c r="A28" s="670"/>
      <c r="B28" s="671"/>
      <c r="C28" s="671"/>
      <c r="D28" s="671"/>
      <c r="E28" s="671"/>
      <c r="F28" s="671"/>
      <c r="G28" s="676" t="s">
        <v>87</v>
      </c>
      <c r="H28" s="677"/>
      <c r="I28" s="677"/>
      <c r="J28" s="677"/>
      <c r="K28" s="677"/>
      <c r="L28" s="678"/>
      <c r="M28" s="682" t="s">
        <v>87</v>
      </c>
      <c r="N28" s="677"/>
      <c r="O28" s="677"/>
      <c r="P28" s="677"/>
      <c r="Q28" s="677"/>
      <c r="R28" s="683"/>
      <c r="S28" s="14"/>
    </row>
    <row r="29" spans="1:27" ht="14.25" customHeight="1">
      <c r="A29" s="670"/>
      <c r="B29" s="671"/>
      <c r="C29" s="671"/>
      <c r="D29" s="671"/>
      <c r="E29" s="671"/>
      <c r="F29" s="671"/>
      <c r="G29" s="679"/>
      <c r="H29" s="680"/>
      <c r="I29" s="680"/>
      <c r="J29" s="680"/>
      <c r="K29" s="680"/>
      <c r="L29" s="681"/>
      <c r="M29" s="684"/>
      <c r="N29" s="680"/>
      <c r="O29" s="680"/>
      <c r="P29" s="680"/>
      <c r="Q29" s="680"/>
      <c r="R29" s="685"/>
      <c r="S29" s="14"/>
      <c r="W29" s="193" t="s">
        <v>0</v>
      </c>
    </row>
    <row r="30" spans="1:27" ht="18.75" customHeight="1" thickBot="1">
      <c r="A30" s="672"/>
      <c r="B30" s="673"/>
      <c r="C30" s="673"/>
      <c r="D30" s="673"/>
      <c r="E30" s="673"/>
      <c r="F30" s="673"/>
      <c r="G30" s="32" t="s">
        <v>37</v>
      </c>
      <c r="H30" s="686" t="s">
        <v>51</v>
      </c>
      <c r="I30" s="687"/>
      <c r="J30" s="687"/>
      <c r="K30" s="687"/>
      <c r="L30" s="688"/>
      <c r="M30" s="61" t="s">
        <v>37</v>
      </c>
      <c r="N30" s="686" t="s">
        <v>51</v>
      </c>
      <c r="O30" s="687"/>
      <c r="P30" s="687"/>
      <c r="Q30" s="687"/>
      <c r="R30" s="689"/>
      <c r="S30" s="59"/>
      <c r="T30" s="8"/>
      <c r="U30" s="8"/>
      <c r="V30" s="8"/>
      <c r="W30" s="72"/>
    </row>
    <row r="31" spans="1:27" ht="18.75" customHeight="1" thickBot="1">
      <c r="A31" s="690" t="s">
        <v>38</v>
      </c>
      <c r="B31" s="691"/>
      <c r="C31" s="691"/>
      <c r="D31" s="691"/>
      <c r="E31" s="691"/>
      <c r="F31" s="692"/>
      <c r="G31" s="253">
        <f>G9</f>
        <v>0</v>
      </c>
      <c r="H31" s="693" t="s">
        <v>46</v>
      </c>
      <c r="I31" s="694"/>
      <c r="J31" s="79" t="s">
        <v>49</v>
      </c>
      <c r="K31" s="159">
        <f>ROUNDUP(G31/3,0)</f>
        <v>0</v>
      </c>
      <c r="L31" s="2" t="s">
        <v>22</v>
      </c>
      <c r="M31" s="254">
        <f>M9</f>
        <v>0</v>
      </c>
      <c r="N31" s="693" t="s">
        <v>46</v>
      </c>
      <c r="O31" s="694"/>
      <c r="P31" s="79" t="s">
        <v>49</v>
      </c>
      <c r="Q31" s="159">
        <f>ROUNDUP(M31/3,0)</f>
        <v>0</v>
      </c>
      <c r="R31" s="92" t="s">
        <v>22</v>
      </c>
      <c r="S31" s="67"/>
      <c r="T31" s="15" t="s">
        <v>50</v>
      </c>
      <c r="U31" s="15"/>
      <c r="V31" s="15"/>
      <c r="W31" s="73"/>
    </row>
    <row r="32" spans="1:27" ht="18.75" customHeight="1" thickBot="1">
      <c r="A32" s="695" t="s">
        <v>39</v>
      </c>
      <c r="B32" s="696"/>
      <c r="C32" s="696"/>
      <c r="D32" s="696"/>
      <c r="E32" s="696"/>
      <c r="F32" s="697"/>
      <c r="G32" s="253">
        <f>G10</f>
        <v>0</v>
      </c>
      <c r="H32" s="698" t="s">
        <v>47</v>
      </c>
      <c r="I32" s="699"/>
      <c r="J32" s="80" t="s">
        <v>49</v>
      </c>
      <c r="K32" s="159">
        <f>ROUNDUP(G32/6,0)</f>
        <v>0</v>
      </c>
      <c r="L32" s="81" t="s">
        <v>22</v>
      </c>
      <c r="M32" s="254">
        <f>M10</f>
        <v>0</v>
      </c>
      <c r="N32" s="698" t="s">
        <v>47</v>
      </c>
      <c r="O32" s="699"/>
      <c r="P32" s="80" t="s">
        <v>49</v>
      </c>
      <c r="Q32" s="159">
        <f>ROUNDUP(M32/6,0)</f>
        <v>0</v>
      </c>
      <c r="R32" s="91" t="s">
        <v>22</v>
      </c>
      <c r="S32" s="67"/>
      <c r="W32" s="31"/>
      <c r="AA32" s="138"/>
    </row>
    <row r="33" spans="1:32" ht="18.75" customHeight="1" thickBot="1">
      <c r="A33" s="695" t="s">
        <v>40</v>
      </c>
      <c r="B33" s="696"/>
      <c r="C33" s="696"/>
      <c r="D33" s="696"/>
      <c r="E33" s="696"/>
      <c r="F33" s="697"/>
      <c r="G33" s="253">
        <f>G11</f>
        <v>0</v>
      </c>
      <c r="H33" s="698" t="s">
        <v>44</v>
      </c>
      <c r="I33" s="699"/>
      <c r="J33" s="80" t="s">
        <v>49</v>
      </c>
      <c r="K33" s="159">
        <f>ROUNDUP(G33/20,0)</f>
        <v>0</v>
      </c>
      <c r="L33" s="81" t="s">
        <v>22</v>
      </c>
      <c r="M33" s="254">
        <f>M11</f>
        <v>0</v>
      </c>
      <c r="N33" s="698" t="s">
        <v>44</v>
      </c>
      <c r="O33" s="699"/>
      <c r="P33" s="80" t="s">
        <v>49</v>
      </c>
      <c r="Q33" s="159">
        <f>ROUNDUP(M33/20,0)</f>
        <v>0</v>
      </c>
      <c r="R33" s="91" t="s">
        <v>22</v>
      </c>
      <c r="S33" s="67"/>
      <c r="W33" s="31"/>
    </row>
    <row r="34" spans="1:32" ht="18.75" customHeight="1" thickBot="1">
      <c r="A34" s="695" t="s">
        <v>41</v>
      </c>
      <c r="B34" s="696"/>
      <c r="C34" s="696"/>
      <c r="D34" s="696"/>
      <c r="E34" s="696"/>
      <c r="F34" s="697"/>
      <c r="G34" s="253">
        <f>$G$12</f>
        <v>0</v>
      </c>
      <c r="H34" s="698" t="s">
        <v>45</v>
      </c>
      <c r="I34" s="699"/>
      <c r="J34" s="80" t="s">
        <v>49</v>
      </c>
      <c r="K34" s="159">
        <f>ROUNDUP(G34/30,0)</f>
        <v>0</v>
      </c>
      <c r="L34" s="81" t="s">
        <v>22</v>
      </c>
      <c r="M34" s="254">
        <f>$M$12</f>
        <v>0</v>
      </c>
      <c r="N34" s="698" t="s">
        <v>45</v>
      </c>
      <c r="O34" s="699"/>
      <c r="P34" s="80" t="s">
        <v>49</v>
      </c>
      <c r="Q34" s="159">
        <f>ROUNDUP(M34/30,0)</f>
        <v>0</v>
      </c>
      <c r="R34" s="91" t="s">
        <v>22</v>
      </c>
      <c r="S34" s="67"/>
      <c r="W34" s="31"/>
    </row>
    <row r="35" spans="1:32" ht="21.75" customHeight="1" thickBot="1">
      <c r="A35" s="721" t="s">
        <v>157</v>
      </c>
      <c r="B35" s="680"/>
      <c r="C35" s="680"/>
      <c r="D35" s="680"/>
      <c r="E35" s="680"/>
      <c r="F35" s="680"/>
      <c r="G35" s="255">
        <f>$G$13</f>
        <v>0</v>
      </c>
      <c r="H35" s="251" t="s">
        <v>154</v>
      </c>
      <c r="I35" s="719" t="s">
        <v>156</v>
      </c>
      <c r="J35" s="720"/>
      <c r="K35" s="256">
        <f>$K$13</f>
        <v>1</v>
      </c>
      <c r="L35" s="111" t="s">
        <v>22</v>
      </c>
      <c r="M35" s="257">
        <f>$M$13</f>
        <v>0</v>
      </c>
      <c r="N35" s="90" t="s">
        <v>129</v>
      </c>
      <c r="O35" s="722" t="s">
        <v>155</v>
      </c>
      <c r="P35" s="723"/>
      <c r="Q35" s="256">
        <f>$Q$13</f>
        <v>1</v>
      </c>
      <c r="R35" s="92" t="s">
        <v>129</v>
      </c>
      <c r="S35" s="59"/>
      <c r="T35" s="8"/>
      <c r="U35" s="8"/>
      <c r="W35" s="197"/>
      <c r="X35" s="8"/>
      <c r="Y35" s="8"/>
      <c r="Z35" s="8"/>
      <c r="AA35" s="8"/>
    </row>
    <row r="36" spans="1:32" ht="22.5" customHeight="1" thickBot="1">
      <c r="A36" s="718" t="s">
        <v>121</v>
      </c>
      <c r="B36" s="719"/>
      <c r="C36" s="719"/>
      <c r="D36" s="719"/>
      <c r="E36" s="719"/>
      <c r="F36" s="719"/>
      <c r="G36" s="310">
        <f>G14</f>
        <v>0</v>
      </c>
      <c r="H36" s="8"/>
      <c r="I36" s="696" t="str">
        <f t="shared" ref="I36:R36" si="0">I14</f>
        <v>（１人加配）</v>
      </c>
      <c r="J36" s="697"/>
      <c r="K36" s="161">
        <f t="shared" si="0"/>
        <v>0</v>
      </c>
      <c r="L36" s="258" t="str">
        <f t="shared" si="0"/>
        <v>人</v>
      </c>
      <c r="M36" s="309">
        <f>M14</f>
        <v>0</v>
      </c>
      <c r="N36" s="2"/>
      <c r="O36" s="724" t="str">
        <f t="shared" si="0"/>
        <v>（1人加配）</v>
      </c>
      <c r="P36" s="725"/>
      <c r="Q36" s="161">
        <f>Q14</f>
        <v>0</v>
      </c>
      <c r="R36" s="91" t="str">
        <f t="shared" si="0"/>
        <v>人</v>
      </c>
      <c r="S36" s="59"/>
      <c r="T36" s="8"/>
      <c r="U36" s="8"/>
      <c r="W36" s="197"/>
      <c r="X36" s="8"/>
      <c r="Y36" s="8"/>
      <c r="Z36" s="8"/>
      <c r="AA36" s="8"/>
    </row>
    <row r="37" spans="1:32" ht="22.5" customHeight="1" thickBot="1">
      <c r="A37" s="711"/>
      <c r="B37" s="712"/>
      <c r="C37" s="712"/>
      <c r="D37" s="712"/>
      <c r="E37" s="712"/>
      <c r="F37" s="712"/>
      <c r="G37" s="8"/>
      <c r="H37" s="712" t="s">
        <v>52</v>
      </c>
      <c r="I37" s="712"/>
      <c r="J37" s="713"/>
      <c r="K37" s="162">
        <f>ROUND(K31+K32+K33+K34+K35+K36,0)</f>
        <v>1</v>
      </c>
      <c r="L37" s="76" t="s">
        <v>48</v>
      </c>
      <c r="M37" s="82"/>
      <c r="N37" s="714" t="s">
        <v>52</v>
      </c>
      <c r="O37" s="714"/>
      <c r="P37" s="715"/>
      <c r="Q37" s="162">
        <f>ROUND(Q31+Q32+Q33+Q34+Q35+Q36,0)</f>
        <v>1</v>
      </c>
      <c r="R37" s="93" t="s">
        <v>48</v>
      </c>
      <c r="S37" s="14" t="s">
        <v>36</v>
      </c>
      <c r="T37" s="68"/>
      <c r="U37" s="200"/>
      <c r="V37" s="200"/>
      <c r="W37" s="201"/>
      <c r="X37" s="200"/>
      <c r="AA37" s="252"/>
      <c r="AB37" s="702"/>
      <c r="AC37" s="702"/>
      <c r="AD37" s="702"/>
      <c r="AE37" s="702"/>
      <c r="AF37" s="702"/>
    </row>
    <row r="38" spans="1:32" ht="12" customHeight="1" thickBot="1">
      <c r="A38" s="39"/>
      <c r="B38" s="6"/>
      <c r="C38" s="6"/>
      <c r="D38" s="6"/>
      <c r="E38" s="6"/>
      <c r="F38" s="6"/>
      <c r="G38" s="8"/>
      <c r="H38" s="6"/>
      <c r="I38" s="6"/>
      <c r="J38" s="6"/>
      <c r="K38" s="83"/>
      <c r="L38" s="2"/>
      <c r="M38" s="82"/>
      <c r="N38" s="3"/>
      <c r="O38" s="3"/>
      <c r="P38" s="3"/>
      <c r="Q38" s="83"/>
      <c r="R38" s="92"/>
      <c r="S38" s="14"/>
      <c r="T38" s="200"/>
      <c r="U38" s="200"/>
      <c r="V38" s="200"/>
      <c r="W38" s="200"/>
      <c r="X38" s="200"/>
      <c r="AB38" s="702"/>
      <c r="AC38" s="702"/>
      <c r="AD38" s="702"/>
      <c r="AE38" s="702"/>
      <c r="AF38" s="702"/>
    </row>
    <row r="39" spans="1:32" ht="12" customHeight="1" thickTop="1" thickBot="1">
      <c r="A39" s="63"/>
      <c r="B39" s="64"/>
      <c r="C39" s="64"/>
      <c r="D39" s="64"/>
      <c r="E39" s="64"/>
      <c r="F39" s="64"/>
      <c r="G39" s="65"/>
      <c r="H39" s="64"/>
      <c r="I39" s="64"/>
      <c r="J39" s="64"/>
      <c r="K39" s="86"/>
      <c r="L39" s="84"/>
      <c r="M39" s="87"/>
      <c r="N39" s="85"/>
      <c r="O39" s="85"/>
      <c r="P39" s="85"/>
      <c r="Q39" s="86"/>
      <c r="R39" s="66"/>
      <c r="S39" s="14"/>
      <c r="V39" s="194"/>
      <c r="W39" s="194"/>
      <c r="X39" s="194"/>
    </row>
    <row r="40" spans="1:32" ht="18" customHeight="1" thickBot="1">
      <c r="A40" s="700" t="s">
        <v>4</v>
      </c>
      <c r="B40" s="701"/>
      <c r="C40" s="701"/>
      <c r="D40" s="701"/>
      <c r="E40" s="701"/>
      <c r="F40" s="701"/>
      <c r="H40" s="563" t="s">
        <v>69</v>
      </c>
      <c r="I40" s="563"/>
      <c r="J40" s="703"/>
      <c r="K40" s="259">
        <f>K18</f>
        <v>0</v>
      </c>
      <c r="L40" s="43" t="s">
        <v>22</v>
      </c>
      <c r="M40" s="88"/>
      <c r="N40" s="704" t="s">
        <v>69</v>
      </c>
      <c r="O40" s="704"/>
      <c r="P40" s="705"/>
      <c r="Q40" s="259">
        <f>Q18</f>
        <v>0</v>
      </c>
      <c r="R40" s="94" t="s">
        <v>22</v>
      </c>
      <c r="S40" s="14"/>
      <c r="W40" s="31"/>
    </row>
    <row r="41" spans="1:32" ht="14.25" customHeight="1">
      <c r="A41" s="700"/>
      <c r="B41" s="701"/>
      <c r="C41" s="701"/>
      <c r="D41" s="701"/>
      <c r="E41" s="701"/>
      <c r="F41" s="701"/>
      <c r="H41" s="563" t="s">
        <v>15</v>
      </c>
      <c r="I41" s="563"/>
      <c r="J41" s="703"/>
      <c r="K41" s="716">
        <f>K19</f>
        <v>0</v>
      </c>
      <c r="L41" s="43"/>
      <c r="M41" s="88"/>
      <c r="N41" s="704" t="s">
        <v>15</v>
      </c>
      <c r="O41" s="704"/>
      <c r="P41" s="705"/>
      <c r="Q41" s="726">
        <f>Q19</f>
        <v>0</v>
      </c>
      <c r="R41" s="94"/>
      <c r="S41" s="14"/>
      <c r="W41" s="710"/>
    </row>
    <row r="42" spans="1:32" ht="10.5" customHeight="1" thickBot="1">
      <c r="A42" s="700"/>
      <c r="B42" s="701"/>
      <c r="C42" s="701"/>
      <c r="D42" s="701"/>
      <c r="E42" s="701"/>
      <c r="F42" s="701"/>
      <c r="H42" s="563" t="s">
        <v>70</v>
      </c>
      <c r="I42" s="563"/>
      <c r="J42" s="703"/>
      <c r="K42" s="717"/>
      <c r="L42" s="43" t="s">
        <v>22</v>
      </c>
      <c r="M42" s="88"/>
      <c r="N42" s="704" t="s">
        <v>70</v>
      </c>
      <c r="O42" s="704"/>
      <c r="P42" s="705"/>
      <c r="Q42" s="727"/>
      <c r="R42" s="94" t="s">
        <v>22</v>
      </c>
      <c r="S42" s="14" t="s">
        <v>36</v>
      </c>
      <c r="W42" s="613"/>
      <c r="Y42" s="202"/>
      <c r="Z42" s="202"/>
      <c r="AA42" s="38"/>
    </row>
    <row r="43" spans="1:32" ht="22.5" customHeight="1" thickBot="1">
      <c r="A43" s="14"/>
      <c r="H43" s="563" t="s">
        <v>52</v>
      </c>
      <c r="I43" s="563"/>
      <c r="J43" s="703"/>
      <c r="K43" s="164">
        <f>SUM(K40:K42)</f>
        <v>0</v>
      </c>
      <c r="L43" s="43" t="s">
        <v>22</v>
      </c>
      <c r="M43" s="88"/>
      <c r="N43" s="704" t="s">
        <v>52</v>
      </c>
      <c r="O43" s="704"/>
      <c r="P43" s="705"/>
      <c r="Q43" s="164">
        <f>SUM(Q40:Q42)</f>
        <v>0</v>
      </c>
      <c r="R43" s="94" t="s">
        <v>22</v>
      </c>
      <c r="S43" s="14"/>
      <c r="W43" s="31"/>
      <c r="Y43" s="202"/>
      <c r="Z43" s="202"/>
      <c r="AA43" s="38"/>
    </row>
    <row r="44" spans="1:32" ht="5.25" customHeight="1" thickBot="1">
      <c r="A44" s="62"/>
      <c r="B44" s="60"/>
      <c r="C44" s="60"/>
      <c r="D44" s="60"/>
      <c r="E44" s="60"/>
      <c r="F44" s="60"/>
      <c r="G44" s="60"/>
      <c r="H44" s="60"/>
      <c r="I44" s="60"/>
      <c r="J44" s="60"/>
      <c r="K44" s="60"/>
      <c r="L44" s="60"/>
      <c r="M44" s="60"/>
      <c r="N44" s="60"/>
      <c r="O44" s="60"/>
      <c r="P44" s="60"/>
      <c r="Q44" s="60"/>
      <c r="R44" s="95"/>
      <c r="S44" s="14"/>
      <c r="AA44" s="38"/>
    </row>
    <row r="45" spans="1:32" ht="14.25" customHeight="1">
      <c r="S45" s="203"/>
    </row>
    <row r="46" spans="1:32" ht="14.25" customHeight="1">
      <c r="A46" s="260" t="s">
        <v>86</v>
      </c>
      <c r="S46" s="203"/>
    </row>
    <row r="47" spans="1:32" ht="5.25" customHeight="1">
      <c r="S47" s="203"/>
    </row>
    <row r="48" spans="1:32" ht="9" customHeight="1">
      <c r="M48" s="137"/>
    </row>
    <row r="49" spans="1:51" ht="14.25" customHeight="1">
      <c r="A49" s="601" t="s">
        <v>93</v>
      </c>
      <c r="B49" s="601"/>
      <c r="C49" s="601"/>
      <c r="D49" s="601"/>
      <c r="E49" s="601"/>
      <c r="F49" s="601"/>
      <c r="G49" s="601"/>
      <c r="H49" s="601"/>
      <c r="I49" s="601"/>
      <c r="J49" s="601"/>
      <c r="K49" s="601"/>
      <c r="L49" s="601"/>
      <c r="M49" s="601"/>
      <c r="N49" s="601"/>
      <c r="O49" s="601"/>
      <c r="P49" s="601"/>
      <c r="Q49" s="601"/>
      <c r="R49" s="601"/>
      <c r="S49" s="113"/>
      <c r="T49" s="113"/>
      <c r="U49" s="113"/>
      <c r="V49" s="113"/>
    </row>
    <row r="50" spans="1:51" ht="14.25" customHeight="1">
      <c r="AG50" s="660"/>
      <c r="AH50" s="661"/>
      <c r="AI50" s="661"/>
      <c r="AJ50" s="185"/>
      <c r="AK50" s="175"/>
      <c r="AL50" s="175"/>
      <c r="AM50" s="19"/>
      <c r="AN50" s="19"/>
      <c r="AO50" s="19"/>
      <c r="AP50" s="19"/>
      <c r="AQ50" s="19"/>
      <c r="AR50" s="19"/>
      <c r="AS50" s="19"/>
      <c r="AT50" s="185"/>
      <c r="AU50" s="185"/>
      <c r="AV50" s="563"/>
      <c r="AW50" s="563"/>
    </row>
    <row r="51" spans="1:51" ht="13.5" customHeight="1">
      <c r="AG51" s="22"/>
      <c r="AH51" s="175"/>
      <c r="AI51" s="175"/>
      <c r="AJ51" s="175"/>
      <c r="AK51" s="175"/>
      <c r="AL51" s="175"/>
      <c r="AM51" s="175"/>
      <c r="AN51" s="175"/>
      <c r="AO51" s="175"/>
      <c r="AP51" s="175"/>
      <c r="AQ51" s="175"/>
      <c r="AR51" s="175"/>
      <c r="AS51" s="175"/>
      <c r="AT51" s="175"/>
      <c r="AU51" s="175"/>
    </row>
    <row r="52" spans="1:51" ht="13.5" customHeight="1">
      <c r="AG52" s="175"/>
      <c r="AH52" s="175"/>
      <c r="AI52" s="175"/>
      <c r="AJ52" s="175"/>
      <c r="AK52" s="175"/>
      <c r="AL52" s="175"/>
      <c r="AM52" s="175"/>
      <c r="AN52" s="175"/>
      <c r="AO52" s="175"/>
      <c r="AP52" s="175"/>
      <c r="AQ52" s="175"/>
      <c r="AR52" s="175"/>
      <c r="AS52" s="175"/>
      <c r="AT52" s="175"/>
      <c r="AU52" s="175"/>
    </row>
    <row r="53" spans="1:51" ht="13.5" customHeight="1">
      <c r="AG53" s="175"/>
      <c r="AH53" s="175"/>
      <c r="AI53" s="175"/>
      <c r="AJ53" s="175"/>
      <c r="AK53" s="175"/>
      <c r="AL53" s="175"/>
      <c r="AM53" s="175"/>
      <c r="AN53" s="175"/>
      <c r="AO53" s="175"/>
      <c r="AP53" s="175"/>
      <c r="AQ53" s="175"/>
      <c r="AR53" s="175"/>
      <c r="AS53" s="175"/>
      <c r="AT53" s="175"/>
      <c r="AU53" s="175"/>
    </row>
    <row r="54" spans="1:51" ht="13.5" customHeight="1">
      <c r="AG54" s="22"/>
      <c r="AH54" s="175"/>
      <c r="AI54" s="175"/>
      <c r="AJ54" s="175"/>
      <c r="AK54" s="175"/>
      <c r="AL54" s="175"/>
      <c r="AM54" s="175"/>
      <c r="AN54" s="175"/>
      <c r="AO54" s="175"/>
      <c r="AP54" s="175"/>
      <c r="AQ54" s="175"/>
      <c r="AR54" s="175"/>
      <c r="AS54" s="175"/>
      <c r="AT54" s="175"/>
      <c r="AU54" s="175"/>
    </row>
    <row r="55" spans="1:51" ht="13.5" customHeight="1">
      <c r="AG55" s="175"/>
      <c r="AH55" s="175"/>
      <c r="AI55" s="175"/>
      <c r="AJ55" s="175"/>
      <c r="AK55" s="175"/>
      <c r="AL55" s="175"/>
      <c r="AM55" s="175"/>
      <c r="AN55" s="175"/>
      <c r="AO55" s="19"/>
      <c r="AP55" s="19"/>
      <c r="AQ55" s="19"/>
      <c r="AR55" s="19"/>
      <c r="AS55" s="19"/>
      <c r="AT55" s="175"/>
      <c r="AU55" s="175"/>
    </row>
    <row r="56" spans="1:51" ht="13.5" customHeight="1">
      <c r="A56" s="77"/>
      <c r="AG56" s="175"/>
      <c r="AH56" s="175"/>
      <c r="AI56" s="175"/>
      <c r="AJ56" s="4"/>
      <c r="AK56" s="4"/>
      <c r="AL56" s="4"/>
      <c r="AM56" s="4"/>
      <c r="AN56" s="4"/>
      <c r="AO56" s="4"/>
      <c r="AP56" s="4"/>
      <c r="AQ56" s="4"/>
      <c r="AR56" s="4"/>
      <c r="AS56" s="4"/>
      <c r="AT56" s="175"/>
      <c r="AU56" s="175"/>
    </row>
    <row r="57" spans="1:51" ht="13.5" customHeight="1">
      <c r="A57" s="78"/>
      <c r="B57" s="175"/>
      <c r="C57" s="175"/>
      <c r="D57" s="175"/>
      <c r="E57" s="175"/>
      <c r="F57" s="175"/>
      <c r="G57" s="175"/>
      <c r="H57" s="175"/>
      <c r="I57" s="175"/>
      <c r="J57" s="175"/>
      <c r="K57" s="175"/>
      <c r="L57" s="175"/>
      <c r="M57" s="175"/>
      <c r="N57" s="175"/>
      <c r="O57" s="175"/>
      <c r="P57" s="175"/>
      <c r="Q57" s="175"/>
      <c r="R57" s="175"/>
      <c r="S57" s="9"/>
      <c r="T57" s="9"/>
      <c r="U57" s="9"/>
      <c r="V57" s="9"/>
      <c r="W57" s="9"/>
      <c r="X57" s="8"/>
      <c r="AF57" s="7"/>
      <c r="AG57" s="175"/>
      <c r="AH57" s="175"/>
      <c r="AI57" s="175"/>
      <c r="AJ57" s="4"/>
      <c r="AK57" s="4"/>
      <c r="AL57" s="4"/>
      <c r="AM57" s="4"/>
      <c r="AN57" s="4"/>
      <c r="AO57" s="4"/>
      <c r="AP57" s="4"/>
      <c r="AQ57" s="4"/>
      <c r="AR57" s="4"/>
      <c r="AS57" s="4"/>
      <c r="AT57" s="175"/>
      <c r="AU57" s="175"/>
    </row>
    <row r="58" spans="1:51" ht="13.5" customHeight="1">
      <c r="A58" s="77"/>
      <c r="AG58" s="175"/>
      <c r="AH58" s="175"/>
      <c r="AI58" s="175"/>
      <c r="AJ58" s="175"/>
      <c r="AK58" s="175"/>
      <c r="AL58" s="175"/>
      <c r="AM58" s="175"/>
      <c r="AN58" s="175"/>
      <c r="AO58" s="175"/>
      <c r="AP58" s="175"/>
      <c r="AQ58" s="175"/>
      <c r="AR58" s="175"/>
      <c r="AS58" s="175"/>
      <c r="AT58" s="175"/>
      <c r="AU58" s="175"/>
      <c r="AV58" s="175"/>
      <c r="AW58" s="175"/>
      <c r="AX58" s="175"/>
      <c r="AY58" s="19"/>
    </row>
    <row r="59" spans="1:51" ht="13.5" customHeight="1">
      <c r="A59" s="77"/>
      <c r="AG59" s="175"/>
      <c r="AH59" s="175"/>
      <c r="AI59" s="175"/>
      <c r="AJ59" s="175"/>
      <c r="AK59" s="175"/>
      <c r="AL59" s="175"/>
      <c r="AM59" s="175"/>
      <c r="AN59" s="175"/>
      <c r="AO59" s="175"/>
      <c r="AP59" s="175"/>
      <c r="AQ59" s="175"/>
      <c r="AR59" s="175"/>
      <c r="AS59" s="175"/>
      <c r="AT59" s="175"/>
      <c r="AU59" s="175"/>
      <c r="AV59" s="175"/>
      <c r="AW59" s="175"/>
      <c r="AX59" s="175"/>
      <c r="AY59" s="19"/>
    </row>
    <row r="60" spans="1:51" ht="13.5" customHeight="1">
      <c r="A60" s="77"/>
      <c r="AG60" s="185"/>
      <c r="AH60" s="185"/>
      <c r="AI60" s="22"/>
      <c r="AJ60" s="175"/>
      <c r="AK60" s="175"/>
      <c r="AL60" s="175"/>
      <c r="AM60" s="19"/>
      <c r="AN60" s="19"/>
      <c r="AO60" s="19"/>
      <c r="AP60" s="19"/>
      <c r="AQ60" s="19"/>
      <c r="AR60" s="19"/>
      <c r="AS60" s="19"/>
      <c r="AT60" s="175"/>
      <c r="AU60" s="175"/>
      <c r="AV60" s="175"/>
      <c r="AW60" s="175"/>
      <c r="AX60" s="175"/>
      <c r="AY60" s="19"/>
    </row>
    <row r="61" spans="1:51" ht="13.5" customHeight="1">
      <c r="A61" s="77"/>
      <c r="AG61" s="19"/>
      <c r="AH61" s="185"/>
      <c r="AI61" s="185"/>
      <c r="AJ61" s="185"/>
      <c r="AK61" s="185"/>
      <c r="AL61" s="185"/>
      <c r="AM61" s="185"/>
      <c r="AN61" s="185"/>
      <c r="AO61" s="185"/>
      <c r="AP61" s="185"/>
      <c r="AQ61" s="185"/>
      <c r="AR61" s="185"/>
      <c r="AS61" s="185"/>
      <c r="AT61" s="185"/>
      <c r="AU61" s="185"/>
      <c r="AV61" s="175"/>
      <c r="AW61" s="175"/>
      <c r="AX61" s="175"/>
      <c r="AY61" s="19"/>
    </row>
    <row r="62" spans="1:51" ht="13.5" customHeight="1">
      <c r="AG62" s="175"/>
      <c r="AH62" s="185"/>
      <c r="AI62" s="185"/>
      <c r="AJ62" s="185"/>
      <c r="AK62" s="185"/>
      <c r="AL62" s="185"/>
      <c r="AM62" s="185"/>
      <c r="AN62" s="185"/>
      <c r="AO62" s="185"/>
      <c r="AP62" s="185"/>
      <c r="AQ62" s="185"/>
      <c r="AR62" s="185"/>
      <c r="AS62" s="185"/>
      <c r="AT62" s="185"/>
      <c r="AU62" s="185"/>
      <c r="AV62" s="175"/>
      <c r="AW62" s="175"/>
      <c r="AX62" s="175"/>
      <c r="AY62" s="19"/>
    </row>
    <row r="63" spans="1:51" ht="20.25" customHeight="1">
      <c r="AG63" s="19"/>
      <c r="AH63" s="185"/>
      <c r="AI63" s="185"/>
      <c r="AJ63" s="185"/>
      <c r="AK63" s="185"/>
      <c r="AL63" s="185"/>
      <c r="AM63" s="185"/>
      <c r="AN63" s="185"/>
      <c r="AO63" s="185"/>
      <c r="AP63" s="185"/>
      <c r="AQ63" s="185"/>
      <c r="AR63" s="185"/>
      <c r="AS63" s="185"/>
      <c r="AT63" s="185"/>
      <c r="AU63" s="185"/>
      <c r="AV63" s="175"/>
      <c r="AW63" s="175"/>
      <c r="AX63" s="175"/>
      <c r="AY63" s="19"/>
    </row>
    <row r="64" spans="1:51" ht="20.25" customHeight="1">
      <c r="AH64" s="185"/>
      <c r="AI64" s="185"/>
      <c r="AJ64" s="185"/>
      <c r="AK64" s="185"/>
      <c r="AL64" s="185"/>
      <c r="AM64" s="185"/>
      <c r="AN64" s="185"/>
      <c r="AO64" s="185"/>
      <c r="AP64" s="185"/>
      <c r="AQ64" s="185"/>
      <c r="AR64" s="185"/>
      <c r="AS64" s="185"/>
      <c r="AT64" s="185"/>
      <c r="AU64" s="185"/>
      <c r="AV64" s="175"/>
      <c r="AW64" s="175"/>
      <c r="AX64" s="175"/>
      <c r="AY64" s="19"/>
    </row>
    <row r="65" spans="34:50" ht="20.25" customHeight="1">
      <c r="AH65" s="185"/>
      <c r="AI65" s="185"/>
      <c r="AJ65" s="185"/>
      <c r="AK65" s="185"/>
      <c r="AL65" s="185"/>
      <c r="AM65" s="185"/>
      <c r="AN65" s="185"/>
      <c r="AO65" s="185"/>
      <c r="AP65" s="185"/>
      <c r="AQ65" s="185"/>
      <c r="AR65" s="185"/>
      <c r="AS65" s="185"/>
      <c r="AT65" s="185"/>
      <c r="AU65" s="185"/>
      <c r="AV65" s="175"/>
      <c r="AW65" s="175"/>
      <c r="AX65" s="175"/>
    </row>
    <row r="66" spans="34:50" ht="20.25" customHeight="1">
      <c r="AH66" s="185"/>
      <c r="AI66" s="185"/>
      <c r="AJ66" s="185"/>
      <c r="AK66" s="185"/>
      <c r="AL66" s="185"/>
      <c r="AM66" s="185"/>
      <c r="AN66" s="185"/>
      <c r="AO66" s="185"/>
      <c r="AP66" s="185"/>
      <c r="AQ66" s="185"/>
      <c r="AR66" s="185"/>
      <c r="AS66" s="185"/>
      <c r="AT66" s="185"/>
      <c r="AU66" s="185"/>
    </row>
    <row r="67" spans="34:50" ht="20.25" customHeight="1">
      <c r="AV67" s="185"/>
      <c r="AW67" s="175"/>
      <c r="AX67" s="19"/>
    </row>
    <row r="68" spans="34:50" ht="20.25" customHeight="1">
      <c r="AM68" s="175"/>
      <c r="AV68" s="185"/>
      <c r="AW68" s="19"/>
      <c r="AX68" s="19"/>
    </row>
    <row r="69" spans="34:50" ht="20.25" customHeight="1">
      <c r="AI69" s="20"/>
      <c r="AV69" s="175"/>
      <c r="AW69" s="175"/>
      <c r="AX69" s="175"/>
    </row>
    <row r="70" spans="34:50" ht="20.25" customHeight="1">
      <c r="AI70" s="20"/>
      <c r="AV70" s="175"/>
      <c r="AW70" s="175"/>
      <c r="AX70" s="175"/>
    </row>
    <row r="71" spans="34:50" ht="20.25" customHeight="1">
      <c r="AI71" s="20"/>
      <c r="AV71" s="175"/>
      <c r="AW71" s="175"/>
      <c r="AX71" s="175"/>
    </row>
    <row r="72" spans="34:50" ht="20.25" customHeight="1">
      <c r="AI72" s="20"/>
      <c r="AV72" s="19"/>
      <c r="AW72" s="19"/>
      <c r="AX72" s="19"/>
    </row>
    <row r="73" spans="34:50" ht="20.25" customHeight="1">
      <c r="AI73" s="20"/>
      <c r="AV73" s="185"/>
      <c r="AW73" s="185"/>
      <c r="AX73" s="185"/>
    </row>
    <row r="74" spans="34:50" ht="20.25" customHeight="1">
      <c r="AI74" s="20"/>
      <c r="AV74" s="185"/>
      <c r="AW74" s="185"/>
      <c r="AX74" s="185"/>
    </row>
    <row r="75" spans="34:50" ht="20.25" customHeight="1">
      <c r="AI75" s="20"/>
      <c r="AV75" s="185"/>
      <c r="AW75" s="185"/>
      <c r="AX75" s="185"/>
    </row>
    <row r="76" spans="34:50" ht="20.25" customHeight="1">
      <c r="AI76" s="20"/>
      <c r="AV76" s="185"/>
      <c r="AW76" s="185"/>
      <c r="AX76" s="185"/>
    </row>
    <row r="77" spans="34:50" ht="20.25" customHeight="1">
      <c r="AI77" s="175"/>
      <c r="AJ77" s="19"/>
      <c r="AK77" s="175"/>
      <c r="AL77" s="175"/>
      <c r="AM77" s="175"/>
      <c r="AO77" s="185"/>
      <c r="AP77" s="185"/>
      <c r="AQ77" s="185"/>
      <c r="AR77" s="185"/>
      <c r="AS77" s="185"/>
      <c r="AT77" s="175"/>
      <c r="AU77" s="19"/>
      <c r="AV77" s="185"/>
      <c r="AW77" s="185"/>
      <c r="AX77" s="185"/>
    </row>
    <row r="78" spans="34:50" ht="20.25" customHeight="1">
      <c r="AI78" s="175"/>
      <c r="AK78" s="175"/>
      <c r="AL78" s="175"/>
      <c r="AM78" s="175"/>
      <c r="AN78" s="185"/>
      <c r="AO78" s="185"/>
      <c r="AP78" s="185"/>
      <c r="AQ78" s="185"/>
      <c r="AR78" s="185"/>
      <c r="AS78" s="185"/>
      <c r="AT78" s="175"/>
      <c r="AU78" s="175"/>
      <c r="AV78" s="185"/>
      <c r="AW78" s="185"/>
      <c r="AX78" s="185"/>
    </row>
    <row r="79" spans="34:50" ht="20.25" customHeight="1">
      <c r="AI79" s="175"/>
      <c r="AK79" s="175"/>
      <c r="AL79" s="175"/>
      <c r="AM79" s="175"/>
      <c r="AN79" s="185"/>
      <c r="AO79" s="185"/>
      <c r="AP79" s="185"/>
      <c r="AQ79" s="185"/>
      <c r="AR79" s="185"/>
      <c r="AS79" s="185"/>
      <c r="AT79" s="175"/>
      <c r="AU79" s="175"/>
    </row>
    <row r="80" spans="34:50" ht="20.25" customHeight="1">
      <c r="AI80" s="175"/>
      <c r="AK80" s="175"/>
      <c r="AL80" s="175"/>
      <c r="AM80" s="175"/>
      <c r="AN80" s="185"/>
      <c r="AO80" s="185"/>
      <c r="AP80" s="185"/>
      <c r="AQ80" s="185"/>
      <c r="AR80" s="185"/>
      <c r="AS80" s="185"/>
      <c r="AT80" s="175"/>
      <c r="AU80" s="175"/>
    </row>
    <row r="81" spans="33:48" ht="20.25" customHeight="1">
      <c r="AG81" s="175"/>
      <c r="AH81" s="175"/>
      <c r="AI81" s="175"/>
      <c r="AK81" s="175"/>
      <c r="AL81" s="175"/>
      <c r="AM81" s="175"/>
      <c r="AN81" s="185"/>
      <c r="AO81" s="185"/>
      <c r="AP81" s="185"/>
      <c r="AQ81" s="185"/>
      <c r="AR81" s="185"/>
      <c r="AS81" s="185"/>
      <c r="AT81" s="175"/>
      <c r="AU81" s="175"/>
    </row>
    <row r="86" spans="33:48" ht="20.25" customHeight="1">
      <c r="AI86" s="185"/>
      <c r="AJ86" s="185"/>
      <c r="AK86" s="185"/>
      <c r="AL86" s="185"/>
      <c r="AM86" s="185"/>
      <c r="AN86" s="185"/>
      <c r="AO86" s="185"/>
      <c r="AP86" s="185"/>
      <c r="AQ86" s="185"/>
      <c r="AR86" s="185"/>
      <c r="AS86" s="185"/>
      <c r="AT86" s="185"/>
      <c r="AU86" s="185"/>
    </row>
    <row r="87" spans="33:48" ht="20.25" customHeight="1">
      <c r="AG87" s="175"/>
      <c r="AH87" s="175"/>
      <c r="AI87" s="185"/>
      <c r="AJ87" s="185"/>
      <c r="AK87" s="185"/>
      <c r="AL87" s="185"/>
      <c r="AM87" s="185"/>
      <c r="AN87" s="185"/>
      <c r="AO87" s="185"/>
      <c r="AP87" s="185"/>
      <c r="AQ87" s="185"/>
      <c r="AR87" s="185"/>
      <c r="AS87" s="185"/>
      <c r="AT87" s="185"/>
      <c r="AU87" s="185"/>
    </row>
    <row r="88" spans="33:48" ht="20.25" customHeight="1">
      <c r="AG88" s="19"/>
      <c r="AH88" s="185"/>
      <c r="AI88" s="185"/>
      <c r="AJ88" s="185"/>
      <c r="AK88" s="185"/>
      <c r="AL88" s="185"/>
      <c r="AM88" s="185"/>
      <c r="AN88" s="185"/>
      <c r="AO88" s="185"/>
      <c r="AP88" s="185"/>
      <c r="AQ88" s="185"/>
      <c r="AR88" s="185"/>
      <c r="AS88" s="185"/>
      <c r="AT88" s="185"/>
      <c r="AU88" s="185"/>
    </row>
    <row r="89" spans="33:48" ht="20.25" customHeight="1">
      <c r="AG89" s="19"/>
      <c r="AH89" s="185"/>
      <c r="AI89" s="185"/>
      <c r="AJ89" s="185"/>
      <c r="AK89" s="185"/>
      <c r="AL89" s="185"/>
      <c r="AM89" s="185"/>
      <c r="AN89" s="185"/>
      <c r="AO89" s="185"/>
      <c r="AP89" s="185"/>
      <c r="AQ89" s="185"/>
      <c r="AR89" s="185"/>
      <c r="AS89" s="185"/>
      <c r="AT89" s="185"/>
      <c r="AU89" s="185"/>
      <c r="AV89" s="185"/>
    </row>
    <row r="90" spans="33:48" ht="20.25" customHeight="1">
      <c r="AG90" s="19"/>
      <c r="AH90" s="185"/>
      <c r="AI90" s="185"/>
      <c r="AJ90" s="185"/>
      <c r="AK90" s="185"/>
      <c r="AL90" s="185"/>
      <c r="AM90" s="185"/>
      <c r="AN90" s="185"/>
      <c r="AO90" s="185"/>
      <c r="AP90" s="185"/>
      <c r="AQ90" s="185"/>
      <c r="AR90" s="185"/>
      <c r="AS90" s="185"/>
      <c r="AT90" s="185"/>
      <c r="AU90" s="185"/>
      <c r="AV90" s="185"/>
    </row>
    <row r="91" spans="33:48" ht="20.25" customHeight="1">
      <c r="AH91" s="185"/>
      <c r="AI91" s="185"/>
      <c r="AJ91" s="185"/>
      <c r="AK91" s="185"/>
      <c r="AL91" s="185"/>
      <c r="AM91" s="185"/>
      <c r="AN91" s="185"/>
      <c r="AO91" s="185"/>
      <c r="AP91" s="185"/>
      <c r="AQ91" s="185"/>
      <c r="AR91" s="185"/>
      <c r="AS91" s="185"/>
      <c r="AT91" s="185"/>
      <c r="AU91" s="185"/>
      <c r="AV91" s="185"/>
    </row>
    <row r="92" spans="33:48" ht="20.25" customHeight="1">
      <c r="AH92" s="185"/>
      <c r="AI92" s="185"/>
      <c r="AJ92" s="185"/>
      <c r="AK92" s="185"/>
      <c r="AL92" s="185"/>
      <c r="AM92" s="185"/>
      <c r="AN92" s="185"/>
      <c r="AO92" s="185"/>
      <c r="AP92" s="185"/>
      <c r="AQ92" s="185"/>
      <c r="AR92" s="185"/>
      <c r="AS92" s="185"/>
      <c r="AT92" s="185"/>
      <c r="AU92" s="185"/>
      <c r="AV92" s="185"/>
    </row>
    <row r="93" spans="33:48" ht="20.25" customHeight="1">
      <c r="AH93" s="185"/>
      <c r="AI93" s="185"/>
      <c r="AJ93" s="185"/>
      <c r="AK93" s="185"/>
      <c r="AL93" s="185"/>
      <c r="AM93" s="185"/>
      <c r="AN93" s="185"/>
      <c r="AO93" s="185"/>
      <c r="AP93" s="185"/>
      <c r="AQ93" s="185"/>
      <c r="AR93" s="185"/>
      <c r="AS93" s="185"/>
      <c r="AT93" s="185"/>
      <c r="AU93" s="185"/>
      <c r="AV93" s="185"/>
    </row>
    <row r="94" spans="33:48" ht="20.25" customHeight="1">
      <c r="AG94" s="193"/>
      <c r="AH94" s="193"/>
      <c r="AI94" s="193"/>
      <c r="AJ94" s="193"/>
      <c r="AK94" s="193"/>
      <c r="AL94" s="193"/>
      <c r="AM94" s="193"/>
      <c r="AN94" s="193"/>
      <c r="AO94" s="193"/>
      <c r="AP94" s="193"/>
      <c r="AQ94" s="193"/>
      <c r="AR94" s="193"/>
      <c r="AS94" s="193"/>
      <c r="AT94" s="193"/>
      <c r="AU94" s="193"/>
    </row>
    <row r="98" spans="48:50" ht="20.25" customHeight="1">
      <c r="AV98" s="185"/>
      <c r="AW98" s="185"/>
      <c r="AX98" s="185"/>
    </row>
    <row r="99" spans="48:50" ht="20.25" customHeight="1">
      <c r="AV99" s="185"/>
      <c r="AW99" s="185"/>
      <c r="AX99" s="185"/>
    </row>
    <row r="100" spans="48:50" ht="20.25" customHeight="1">
      <c r="AV100" s="185"/>
      <c r="AW100" s="185"/>
      <c r="AX100" s="185"/>
    </row>
    <row r="101" spans="48:50" ht="20.25" customHeight="1">
      <c r="AV101" s="185"/>
      <c r="AW101" s="185"/>
      <c r="AX101" s="185"/>
    </row>
    <row r="102" spans="48:50" ht="20.25" customHeight="1">
      <c r="AV102" s="185"/>
      <c r="AW102" s="185"/>
      <c r="AX102" s="185"/>
    </row>
    <row r="103" spans="48:50" ht="20.25" customHeight="1">
      <c r="AV103" s="185"/>
      <c r="AW103" s="185"/>
      <c r="AX103" s="185"/>
    </row>
    <row r="104" spans="48:50" ht="20.25" customHeight="1">
      <c r="AV104" s="185"/>
      <c r="AW104" s="185"/>
      <c r="AX104" s="185"/>
    </row>
    <row r="105" spans="48:50" ht="20.25" customHeight="1">
      <c r="AV105" s="185"/>
      <c r="AW105" s="185"/>
      <c r="AX105" s="185"/>
    </row>
    <row r="106" spans="48:50" ht="20.25" customHeight="1">
      <c r="AV106" s="193"/>
      <c r="AW106" s="193"/>
      <c r="AX106" s="193"/>
    </row>
  </sheetData>
  <mergeCells count="83">
    <mergeCell ref="A49:R49"/>
    <mergeCell ref="O13:P13"/>
    <mergeCell ref="A35:F35"/>
    <mergeCell ref="I35:J35"/>
    <mergeCell ref="O35:P35"/>
    <mergeCell ref="I36:J36"/>
    <mergeCell ref="O36:P36"/>
    <mergeCell ref="A13:F13"/>
    <mergeCell ref="A14:F14"/>
    <mergeCell ref="I13:J13"/>
    <mergeCell ref="A32:F32"/>
    <mergeCell ref="A33:F33"/>
    <mergeCell ref="A31:F31"/>
    <mergeCell ref="Q41:Q42"/>
    <mergeCell ref="H43:J43"/>
    <mergeCell ref="N43:P43"/>
    <mergeCell ref="W41:W42"/>
    <mergeCell ref="H42:J42"/>
    <mergeCell ref="N42:P42"/>
    <mergeCell ref="H21:J21"/>
    <mergeCell ref="N21:P21"/>
    <mergeCell ref="N37:P37"/>
    <mergeCell ref="H32:I32"/>
    <mergeCell ref="N32:O32"/>
    <mergeCell ref="H33:I33"/>
    <mergeCell ref="H30:L30"/>
    <mergeCell ref="N30:R30"/>
    <mergeCell ref="H31:I31"/>
    <mergeCell ref="N31:O31"/>
    <mergeCell ref="H40:J40"/>
    <mergeCell ref="N40:P40"/>
    <mergeCell ref="H41:J41"/>
    <mergeCell ref="K41:K42"/>
    <mergeCell ref="N41:P41"/>
    <mergeCell ref="AV50:AW50"/>
    <mergeCell ref="A26:F30"/>
    <mergeCell ref="G26:L27"/>
    <mergeCell ref="M26:R26"/>
    <mergeCell ref="N33:O33"/>
    <mergeCell ref="AB37:AF38"/>
    <mergeCell ref="A34:F34"/>
    <mergeCell ref="H34:I34"/>
    <mergeCell ref="N34:O34"/>
    <mergeCell ref="A36:F36"/>
    <mergeCell ref="A37:F37"/>
    <mergeCell ref="H37:J37"/>
    <mergeCell ref="AG50:AI50"/>
    <mergeCell ref="G28:L29"/>
    <mergeCell ref="M28:R29"/>
    <mergeCell ref="A40:F42"/>
    <mergeCell ref="AB15:AF16"/>
    <mergeCell ref="A18:F20"/>
    <mergeCell ref="H18:J18"/>
    <mergeCell ref="N18:P18"/>
    <mergeCell ref="H19:J19"/>
    <mergeCell ref="K19:K20"/>
    <mergeCell ref="N19:P19"/>
    <mergeCell ref="Q19:Q20"/>
    <mergeCell ref="W19:W20"/>
    <mergeCell ref="H20:J20"/>
    <mergeCell ref="A15:F15"/>
    <mergeCell ref="H15:J15"/>
    <mergeCell ref="N15:P15"/>
    <mergeCell ref="N20:P20"/>
    <mergeCell ref="A11:F11"/>
    <mergeCell ref="H11:I11"/>
    <mergeCell ref="N11:O11"/>
    <mergeCell ref="A12:F12"/>
    <mergeCell ref="H12:I12"/>
    <mergeCell ref="N12:O12"/>
    <mergeCell ref="A9:F9"/>
    <mergeCell ref="H9:I9"/>
    <mergeCell ref="N9:O9"/>
    <mergeCell ref="A10:F10"/>
    <mergeCell ref="H10:I10"/>
    <mergeCell ref="N10:O10"/>
    <mergeCell ref="A4:F8"/>
    <mergeCell ref="G4:L5"/>
    <mergeCell ref="M4:R4"/>
    <mergeCell ref="G6:L7"/>
    <mergeCell ref="M6:R7"/>
    <mergeCell ref="H8:L8"/>
    <mergeCell ref="N8:R8"/>
  </mergeCells>
  <phoneticPr fontId="3"/>
  <pageMargins left="0.78740157480314965" right="0.78740157480314965" top="0.59055118110236227" bottom="0.19685039370078741" header="0.51181102362204722" footer="0.51181102362204722"/>
  <pageSetup paperSize="9"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リスト!$O$2:$O$3</xm:f>
          </x14:formula1>
          <xm:sqref>G14 M14</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C3:AH37"/>
  <sheetViews>
    <sheetView view="pageBreakPreview" topLeftCell="E3" zoomScaleNormal="100" zoomScaleSheetLayoutView="100" zoomScalePageLayoutView="85" workbookViewId="0">
      <selection activeCell="H8" sqref="H8:H9"/>
    </sheetView>
  </sheetViews>
  <sheetFormatPr defaultRowHeight="30.75" customHeight="1"/>
  <cols>
    <col min="1" max="1" width="9" style="292"/>
    <col min="2" max="2" width="5.625" style="292" customWidth="1"/>
    <col min="3" max="3" width="1.625" style="292" customWidth="1"/>
    <col min="4" max="4" width="3" style="292" customWidth="1"/>
    <col min="5" max="5" width="20.125" style="291" customWidth="1"/>
    <col min="6" max="6" width="1.875" style="291" customWidth="1"/>
    <col min="7" max="7" width="12.25" style="291" customWidth="1"/>
    <col min="8" max="8" width="12" style="291" customWidth="1"/>
    <col min="9" max="9" width="12.875" style="291" customWidth="1"/>
    <col min="10" max="12" width="8.625" style="291" customWidth="1"/>
    <col min="13" max="13" width="9.75" style="291" customWidth="1"/>
    <col min="14" max="14" width="12.25" style="291" customWidth="1"/>
    <col min="15" max="16" width="8.625" style="291" customWidth="1"/>
    <col min="17" max="17" width="10.5" style="291" customWidth="1"/>
    <col min="18" max="18" width="11" style="291" customWidth="1"/>
    <col min="19" max="19" width="12.75" style="291" customWidth="1"/>
    <col min="20" max="20" width="1.875" style="291" customWidth="1"/>
    <col min="21" max="21" width="1.125" style="291" customWidth="1"/>
    <col min="22" max="23" width="8.625" style="291" customWidth="1"/>
    <col min="24" max="28" width="4.375" style="291" customWidth="1"/>
    <col min="29" max="29" width="16.5" style="291" bestFit="1" customWidth="1"/>
    <col min="30" max="30" width="6.375" style="291" customWidth="1"/>
    <col min="31" max="31" width="6.5" style="291" customWidth="1"/>
    <col min="32" max="32" width="6" style="291" customWidth="1"/>
    <col min="33" max="33" width="9" style="291"/>
    <col min="34" max="16384" width="9" style="292"/>
  </cols>
  <sheetData>
    <row r="3" spans="3:34" ht="30.75" customHeight="1">
      <c r="C3" s="352" t="s">
        <v>83</v>
      </c>
      <c r="D3" s="352"/>
      <c r="E3" s="352"/>
      <c r="F3" s="352"/>
      <c r="G3" s="352"/>
      <c r="H3" s="352"/>
      <c r="I3" s="352"/>
      <c r="J3" s="352"/>
      <c r="K3" s="352"/>
      <c r="L3" s="352"/>
      <c r="M3" s="352"/>
      <c r="N3" s="352"/>
      <c r="O3" s="352"/>
      <c r="P3" s="352"/>
      <c r="Q3" s="352"/>
      <c r="R3" s="352"/>
      <c r="S3" s="352"/>
      <c r="T3" s="352"/>
      <c r="U3" s="352"/>
      <c r="V3" s="292"/>
      <c r="W3" s="292"/>
      <c r="X3" s="292"/>
      <c r="Y3" s="292"/>
      <c r="Z3" s="292"/>
      <c r="AA3" s="292"/>
      <c r="AB3" s="292"/>
      <c r="AC3" s="292"/>
      <c r="AD3" s="292"/>
      <c r="AE3" s="292"/>
      <c r="AF3" s="292"/>
      <c r="AG3" s="292"/>
    </row>
    <row r="4" spans="3:34" ht="26.25" customHeight="1">
      <c r="C4" s="293"/>
      <c r="D4" s="728" t="s">
        <v>142</v>
      </c>
      <c r="E4" s="728"/>
      <c r="F4" s="328"/>
      <c r="G4" s="729">
        <f>'１　概況 '!$D$19</f>
        <v>0</v>
      </c>
      <c r="H4" s="729"/>
      <c r="I4" s="729"/>
      <c r="J4" s="729"/>
      <c r="K4" s="729"/>
      <c r="L4" s="729"/>
      <c r="M4" s="729"/>
      <c r="N4" s="729"/>
      <c r="O4" s="729"/>
      <c r="P4" s="729"/>
      <c r="Q4" s="729"/>
      <c r="R4" s="729"/>
      <c r="S4" s="729"/>
      <c r="T4" s="353"/>
      <c r="U4" s="292"/>
      <c r="V4" s="292"/>
      <c r="W4" s="292"/>
      <c r="X4" s="292"/>
      <c r="Y4" s="292"/>
      <c r="Z4" s="292"/>
      <c r="AA4" s="292"/>
      <c r="AB4" s="292"/>
      <c r="AC4" s="292"/>
      <c r="AD4" s="292"/>
      <c r="AE4" s="292"/>
      <c r="AF4" s="292"/>
      <c r="AG4" s="292"/>
    </row>
    <row r="5" spans="3:34" s="291" customFormat="1" ht="26.25" customHeight="1">
      <c r="C5" s="293"/>
      <c r="D5" s="728" t="s">
        <v>207</v>
      </c>
      <c r="E5" s="728"/>
      <c r="F5" s="328"/>
      <c r="G5" s="730"/>
      <c r="H5" s="730"/>
      <c r="I5" s="730"/>
      <c r="J5" s="730"/>
      <c r="K5" s="730"/>
      <c r="L5" s="730"/>
      <c r="M5" s="730"/>
      <c r="N5" s="730"/>
      <c r="O5" s="730"/>
      <c r="P5" s="730"/>
      <c r="Q5" s="730"/>
      <c r="R5" s="730"/>
      <c r="S5" s="730"/>
      <c r="T5" s="354"/>
      <c r="V5" s="292"/>
      <c r="W5" s="292"/>
      <c r="X5" s="292"/>
      <c r="Y5" s="292"/>
      <c r="Z5" s="292"/>
      <c r="AA5" s="292"/>
      <c r="AB5" s="292"/>
      <c r="AC5" s="292"/>
      <c r="AD5" s="292"/>
    </row>
    <row r="6" spans="3:34" s="291" customFormat="1" ht="26.25" customHeight="1">
      <c r="C6" s="295"/>
      <c r="D6" s="731" t="s">
        <v>208</v>
      </c>
      <c r="E6" s="731"/>
      <c r="F6" s="296"/>
      <c r="G6" s="732" t="s">
        <v>209</v>
      </c>
      <c r="H6" s="734" t="s">
        <v>210</v>
      </c>
      <c r="I6" s="734"/>
      <c r="J6" s="734"/>
      <c r="K6" s="734"/>
      <c r="L6" s="734"/>
      <c r="M6" s="734"/>
      <c r="N6" s="734"/>
      <c r="O6" s="734"/>
      <c r="P6" s="734"/>
      <c r="Q6" s="734"/>
      <c r="R6" s="734"/>
      <c r="S6" s="734"/>
      <c r="T6" s="306"/>
      <c r="U6" s="292"/>
      <c r="V6" s="292"/>
      <c r="W6" s="292"/>
      <c r="X6" s="306"/>
      <c r="Y6" s="292"/>
    </row>
    <row r="7" spans="3:34" s="291" customFormat="1" ht="26.25" customHeight="1">
      <c r="C7" s="735" t="s">
        <v>211</v>
      </c>
      <c r="D7" s="736"/>
      <c r="E7" s="736"/>
      <c r="F7" s="737"/>
      <c r="G7" s="732"/>
      <c r="H7" s="741" t="s">
        <v>212</v>
      </c>
      <c r="I7" s="742"/>
      <c r="J7" s="742"/>
      <c r="K7" s="742"/>
      <c r="L7" s="742"/>
      <c r="M7" s="743"/>
      <c r="N7" s="732" t="s">
        <v>615</v>
      </c>
      <c r="O7" s="744" t="s">
        <v>627</v>
      </c>
      <c r="P7" s="744"/>
      <c r="Q7" s="744"/>
      <c r="R7" s="744"/>
      <c r="S7" s="744"/>
      <c r="T7" s="292"/>
      <c r="U7" s="292"/>
      <c r="V7" s="292"/>
      <c r="AH7" s="355"/>
    </row>
    <row r="8" spans="3:34" s="291" customFormat="1" ht="26.25" customHeight="1">
      <c r="C8" s="738"/>
      <c r="D8" s="739"/>
      <c r="E8" s="739"/>
      <c r="F8" s="740"/>
      <c r="G8" s="732"/>
      <c r="H8" s="745" t="s">
        <v>116</v>
      </c>
      <c r="I8" s="745" t="s">
        <v>213</v>
      </c>
      <c r="J8" s="745" t="s">
        <v>214</v>
      </c>
      <c r="K8" s="745" t="s">
        <v>215</v>
      </c>
      <c r="L8" s="745" t="s">
        <v>216</v>
      </c>
      <c r="M8" s="745" t="s">
        <v>217</v>
      </c>
      <c r="N8" s="732"/>
      <c r="O8" s="750" t="s">
        <v>616</v>
      </c>
      <c r="P8" s="750" t="s">
        <v>15</v>
      </c>
      <c r="Q8" s="732" t="s">
        <v>52</v>
      </c>
      <c r="R8" s="750" t="s">
        <v>617</v>
      </c>
      <c r="S8" s="750" t="s">
        <v>618</v>
      </c>
      <c r="T8" s="292"/>
      <c r="U8" s="292"/>
      <c r="V8" s="292"/>
      <c r="W8" s="292"/>
      <c r="X8" s="292"/>
    </row>
    <row r="9" spans="3:34" s="291" customFormat="1" ht="26.25" customHeight="1">
      <c r="C9" s="738"/>
      <c r="D9" s="739"/>
      <c r="E9" s="739"/>
      <c r="F9" s="740"/>
      <c r="G9" s="733"/>
      <c r="H9" s="746"/>
      <c r="I9" s="746"/>
      <c r="J9" s="746"/>
      <c r="K9" s="746"/>
      <c r="L9" s="746"/>
      <c r="M9" s="746"/>
      <c r="N9" s="733"/>
      <c r="O9" s="733"/>
      <c r="P9" s="733"/>
      <c r="Q9" s="733"/>
      <c r="R9" s="733"/>
      <c r="S9" s="733"/>
      <c r="T9" s="292"/>
      <c r="U9" s="292"/>
      <c r="V9" s="292"/>
      <c r="W9" s="292"/>
      <c r="X9" s="292"/>
    </row>
    <row r="10" spans="3:34" s="291" customFormat="1" ht="26.25" customHeight="1">
      <c r="C10" s="297"/>
      <c r="D10" s="747"/>
      <c r="E10" s="748"/>
      <c r="F10" s="749"/>
      <c r="G10" s="356"/>
      <c r="H10" s="357"/>
      <c r="I10" s="357"/>
      <c r="J10" s="358"/>
      <c r="K10" s="358"/>
      <c r="L10" s="358"/>
      <c r="M10" s="358"/>
      <c r="N10" s="359">
        <f>H10*3.3+I10*3.3+J10*1.98+K10*1.98+L10*1.98+M10*1.98</f>
        <v>0</v>
      </c>
      <c r="O10" s="360"/>
      <c r="P10" s="447"/>
      <c r="Q10" s="361">
        <f>O10+P10</f>
        <v>0</v>
      </c>
      <c r="R10" s="361">
        <f>ROUNDUP(H10/3+SUM(I10:J10)/6+K10/15+SUM(L10:M10)/25,0)</f>
        <v>0</v>
      </c>
      <c r="S10" s="361">
        <f>ROUNDUP(H10/3+SUM(I10:J10)/6+K10/20+SUM(L10:M10)/30,0)</f>
        <v>0</v>
      </c>
      <c r="T10" s="292"/>
      <c r="U10" s="292"/>
      <c r="V10" s="292"/>
      <c r="W10" s="292"/>
      <c r="X10" s="292"/>
    </row>
    <row r="11" spans="3:34" s="291" customFormat="1" ht="26.25" customHeight="1">
      <c r="C11" s="297"/>
      <c r="D11" s="747"/>
      <c r="E11" s="748"/>
      <c r="F11" s="749"/>
      <c r="G11" s="356"/>
      <c r="H11" s="357"/>
      <c r="I11" s="357"/>
      <c r="J11" s="358"/>
      <c r="K11" s="358"/>
      <c r="L11" s="358"/>
      <c r="M11" s="358"/>
      <c r="N11" s="359">
        <f>H11*3.3+I11*3.3+J11*1.98+K11*1.98+L11*1.98+M11*1.98</f>
        <v>0</v>
      </c>
      <c r="O11" s="360"/>
      <c r="P11" s="447"/>
      <c r="Q11" s="361">
        <f>O11+P11</f>
        <v>0</v>
      </c>
      <c r="R11" s="361">
        <f t="shared" ref="R11:R25" si="0">ROUNDUP(H11/3+SUM(I11:J11)/6+K11/15+SUM(L11:M11)/25,0)</f>
        <v>0</v>
      </c>
      <c r="S11" s="361">
        <f t="shared" ref="S11:S25" si="1">ROUNDUP(H11/3+SUM(I11:J11)/6+K11/20+SUM(L11:M11)/30,0)</f>
        <v>0</v>
      </c>
      <c r="T11" s="292"/>
      <c r="U11" s="292"/>
      <c r="V11" s="292"/>
      <c r="W11" s="292"/>
      <c r="X11" s="292"/>
    </row>
    <row r="12" spans="3:34" s="291" customFormat="1" ht="26.25" customHeight="1">
      <c r="C12" s="297"/>
      <c r="D12" s="747"/>
      <c r="E12" s="748"/>
      <c r="F12" s="749"/>
      <c r="G12" s="356"/>
      <c r="H12" s="357"/>
      <c r="I12" s="357"/>
      <c r="J12" s="358"/>
      <c r="K12" s="358"/>
      <c r="L12" s="358"/>
      <c r="M12" s="358"/>
      <c r="N12" s="359">
        <f t="shared" ref="N12:N25" si="2">H12*3.3+I12*3.3+J12*1.98+K12*1.98+L12*1.98+M12*1.98</f>
        <v>0</v>
      </c>
      <c r="O12" s="360"/>
      <c r="P12" s="387"/>
      <c r="Q12" s="361">
        <f t="shared" ref="Q12:Q25" si="3">O12+P12</f>
        <v>0</v>
      </c>
      <c r="R12" s="361">
        <f t="shared" si="0"/>
        <v>0</v>
      </c>
      <c r="S12" s="361">
        <f t="shared" si="1"/>
        <v>0</v>
      </c>
      <c r="T12" s="292"/>
      <c r="U12" s="292"/>
      <c r="V12" s="292"/>
      <c r="W12" s="292"/>
      <c r="X12" s="292"/>
    </row>
    <row r="13" spans="3:34" s="291" customFormat="1" ht="26.25" customHeight="1">
      <c r="C13" s="297"/>
      <c r="D13" s="747"/>
      <c r="E13" s="748"/>
      <c r="F13" s="749"/>
      <c r="G13" s="356"/>
      <c r="H13" s="357"/>
      <c r="I13" s="357"/>
      <c r="J13" s="358"/>
      <c r="K13" s="358"/>
      <c r="L13" s="358"/>
      <c r="M13" s="358"/>
      <c r="N13" s="359">
        <f t="shared" si="2"/>
        <v>0</v>
      </c>
      <c r="O13" s="360"/>
      <c r="P13" s="387"/>
      <c r="Q13" s="361">
        <f t="shared" si="3"/>
        <v>0</v>
      </c>
      <c r="R13" s="361">
        <f t="shared" si="0"/>
        <v>0</v>
      </c>
      <c r="S13" s="361">
        <f t="shared" si="1"/>
        <v>0</v>
      </c>
      <c r="T13" s="292"/>
      <c r="U13" s="292"/>
      <c r="V13" s="292"/>
      <c r="W13" s="292"/>
      <c r="X13" s="292"/>
    </row>
    <row r="14" spans="3:34" s="291" customFormat="1" ht="26.25" customHeight="1">
      <c r="C14" s="297"/>
      <c r="D14" s="747"/>
      <c r="E14" s="748"/>
      <c r="F14" s="749"/>
      <c r="G14" s="356"/>
      <c r="H14" s="357"/>
      <c r="I14" s="357"/>
      <c r="J14" s="358"/>
      <c r="K14" s="358"/>
      <c r="L14" s="358"/>
      <c r="M14" s="358"/>
      <c r="N14" s="359">
        <f t="shared" si="2"/>
        <v>0</v>
      </c>
      <c r="O14" s="360"/>
      <c r="P14" s="387"/>
      <c r="Q14" s="361">
        <f t="shared" si="3"/>
        <v>0</v>
      </c>
      <c r="R14" s="361">
        <f t="shared" si="0"/>
        <v>0</v>
      </c>
      <c r="S14" s="361">
        <f t="shared" si="1"/>
        <v>0</v>
      </c>
      <c r="T14" s="292"/>
      <c r="U14" s="292"/>
      <c r="V14" s="292"/>
      <c r="W14" s="292"/>
      <c r="X14" s="292"/>
    </row>
    <row r="15" spans="3:34" s="291" customFormat="1" ht="26.25" customHeight="1">
      <c r="C15" s="297"/>
      <c r="D15" s="747"/>
      <c r="E15" s="748"/>
      <c r="F15" s="749"/>
      <c r="G15" s="356"/>
      <c r="H15" s="357"/>
      <c r="I15" s="357"/>
      <c r="J15" s="358"/>
      <c r="K15" s="358"/>
      <c r="L15" s="358"/>
      <c r="M15" s="358"/>
      <c r="N15" s="359">
        <f t="shared" si="2"/>
        <v>0</v>
      </c>
      <c r="O15" s="360"/>
      <c r="P15" s="387"/>
      <c r="Q15" s="361">
        <f t="shared" si="3"/>
        <v>0</v>
      </c>
      <c r="R15" s="361">
        <f t="shared" si="0"/>
        <v>0</v>
      </c>
      <c r="S15" s="361">
        <f t="shared" si="1"/>
        <v>0</v>
      </c>
      <c r="T15" s="292"/>
      <c r="U15" s="292"/>
      <c r="V15" s="292"/>
      <c r="W15" s="292"/>
      <c r="X15" s="292"/>
    </row>
    <row r="16" spans="3:34" s="291" customFormat="1" ht="26.25" customHeight="1">
      <c r="C16" s="297"/>
      <c r="D16" s="747"/>
      <c r="E16" s="748"/>
      <c r="F16" s="749"/>
      <c r="G16" s="356"/>
      <c r="H16" s="357"/>
      <c r="I16" s="357"/>
      <c r="J16" s="358"/>
      <c r="K16" s="358"/>
      <c r="L16" s="358"/>
      <c r="M16" s="358"/>
      <c r="N16" s="359">
        <f t="shared" si="2"/>
        <v>0</v>
      </c>
      <c r="O16" s="360"/>
      <c r="P16" s="387"/>
      <c r="Q16" s="361">
        <f t="shared" si="3"/>
        <v>0</v>
      </c>
      <c r="R16" s="361">
        <f t="shared" si="0"/>
        <v>0</v>
      </c>
      <c r="S16" s="361">
        <f t="shared" si="1"/>
        <v>0</v>
      </c>
      <c r="T16" s="292"/>
      <c r="U16" s="292"/>
      <c r="V16" s="292"/>
      <c r="W16" s="292"/>
      <c r="X16" s="292"/>
    </row>
    <row r="17" spans="3:30" s="291" customFormat="1" ht="26.25" customHeight="1">
      <c r="C17" s="297"/>
      <c r="D17" s="747"/>
      <c r="E17" s="748"/>
      <c r="F17" s="749"/>
      <c r="G17" s="356"/>
      <c r="H17" s="357"/>
      <c r="I17" s="357"/>
      <c r="J17" s="358"/>
      <c r="K17" s="358"/>
      <c r="L17" s="358"/>
      <c r="M17" s="358"/>
      <c r="N17" s="359">
        <f t="shared" si="2"/>
        <v>0</v>
      </c>
      <c r="O17" s="360"/>
      <c r="P17" s="387"/>
      <c r="Q17" s="361">
        <f t="shared" si="3"/>
        <v>0</v>
      </c>
      <c r="R17" s="361">
        <f t="shared" si="0"/>
        <v>0</v>
      </c>
      <c r="S17" s="361">
        <f t="shared" si="1"/>
        <v>0</v>
      </c>
      <c r="T17" s="292"/>
      <c r="U17" s="292"/>
      <c r="V17" s="292"/>
      <c r="W17" s="292"/>
      <c r="X17" s="292"/>
    </row>
    <row r="18" spans="3:30" s="291" customFormat="1" ht="26.25" customHeight="1">
      <c r="C18" s="297"/>
      <c r="D18" s="747"/>
      <c r="E18" s="748"/>
      <c r="F18" s="749"/>
      <c r="G18" s="356"/>
      <c r="H18" s="357"/>
      <c r="I18" s="357"/>
      <c r="J18" s="358"/>
      <c r="K18" s="358"/>
      <c r="L18" s="358"/>
      <c r="M18" s="358"/>
      <c r="N18" s="359">
        <f t="shared" si="2"/>
        <v>0</v>
      </c>
      <c r="O18" s="360"/>
      <c r="P18" s="387"/>
      <c r="Q18" s="361">
        <f t="shared" si="3"/>
        <v>0</v>
      </c>
      <c r="R18" s="361">
        <f t="shared" si="0"/>
        <v>0</v>
      </c>
      <c r="S18" s="361">
        <f t="shared" si="1"/>
        <v>0</v>
      </c>
      <c r="T18" s="292"/>
      <c r="U18" s="292"/>
      <c r="V18" s="292"/>
      <c r="W18" s="292"/>
      <c r="X18" s="292"/>
    </row>
    <row r="19" spans="3:30" s="291" customFormat="1" ht="26.25" customHeight="1">
      <c r="C19" s="297"/>
      <c r="D19" s="747"/>
      <c r="E19" s="748"/>
      <c r="F19" s="749"/>
      <c r="G19" s="356"/>
      <c r="H19" s="357"/>
      <c r="I19" s="357"/>
      <c r="J19" s="358"/>
      <c r="K19" s="358"/>
      <c r="L19" s="358"/>
      <c r="M19" s="358"/>
      <c r="N19" s="359">
        <f t="shared" si="2"/>
        <v>0</v>
      </c>
      <c r="O19" s="360"/>
      <c r="P19" s="387"/>
      <c r="Q19" s="361">
        <f t="shared" si="3"/>
        <v>0</v>
      </c>
      <c r="R19" s="361">
        <f t="shared" si="0"/>
        <v>0</v>
      </c>
      <c r="S19" s="361">
        <f t="shared" si="1"/>
        <v>0</v>
      </c>
      <c r="T19" s="292"/>
      <c r="U19" s="292"/>
      <c r="V19" s="292"/>
      <c r="W19" s="292"/>
      <c r="X19" s="292"/>
    </row>
    <row r="20" spans="3:30" s="291" customFormat="1" ht="26.25" customHeight="1">
      <c r="C20" s="297"/>
      <c r="D20" s="747"/>
      <c r="E20" s="748"/>
      <c r="F20" s="749"/>
      <c r="G20" s="356"/>
      <c r="H20" s="357"/>
      <c r="I20" s="357"/>
      <c r="J20" s="358"/>
      <c r="K20" s="358"/>
      <c r="L20" s="358"/>
      <c r="M20" s="358"/>
      <c r="N20" s="359">
        <f t="shared" si="2"/>
        <v>0</v>
      </c>
      <c r="O20" s="360"/>
      <c r="P20" s="387"/>
      <c r="Q20" s="361">
        <f t="shared" si="3"/>
        <v>0</v>
      </c>
      <c r="R20" s="361">
        <f t="shared" si="0"/>
        <v>0</v>
      </c>
      <c r="S20" s="361">
        <f t="shared" si="1"/>
        <v>0</v>
      </c>
      <c r="T20" s="292"/>
      <c r="U20" s="292"/>
      <c r="V20" s="292"/>
      <c r="W20" s="292"/>
      <c r="X20" s="292"/>
    </row>
    <row r="21" spans="3:30" s="291" customFormat="1" ht="26.25" customHeight="1">
      <c r="C21" s="297"/>
      <c r="D21" s="747"/>
      <c r="E21" s="748"/>
      <c r="F21" s="749"/>
      <c r="G21" s="356"/>
      <c r="H21" s="357"/>
      <c r="I21" s="357"/>
      <c r="J21" s="358"/>
      <c r="K21" s="358"/>
      <c r="L21" s="358"/>
      <c r="M21" s="358"/>
      <c r="N21" s="359">
        <f t="shared" si="2"/>
        <v>0</v>
      </c>
      <c r="O21" s="360"/>
      <c r="P21" s="387"/>
      <c r="Q21" s="361">
        <f t="shared" si="3"/>
        <v>0</v>
      </c>
      <c r="R21" s="361">
        <f t="shared" si="0"/>
        <v>0</v>
      </c>
      <c r="S21" s="361">
        <f>ROUNDUP(H21/3+SUM(I21:J21)/6+K21/20+SUM(L21:M21)/30,0)</f>
        <v>0</v>
      </c>
      <c r="T21" s="292"/>
      <c r="U21" s="292"/>
      <c r="V21" s="292"/>
      <c r="W21" s="292"/>
      <c r="X21" s="292"/>
    </row>
    <row r="22" spans="3:30" s="291" customFormat="1" ht="26.25" customHeight="1">
      <c r="C22" s="297"/>
      <c r="D22" s="747"/>
      <c r="E22" s="748"/>
      <c r="F22" s="749"/>
      <c r="G22" s="356"/>
      <c r="H22" s="357"/>
      <c r="I22" s="357"/>
      <c r="J22" s="358"/>
      <c r="K22" s="358"/>
      <c r="L22" s="358"/>
      <c r="M22" s="358"/>
      <c r="N22" s="359">
        <f t="shared" si="2"/>
        <v>0</v>
      </c>
      <c r="O22" s="360"/>
      <c r="P22" s="387"/>
      <c r="Q22" s="361">
        <f>O22+P22</f>
        <v>0</v>
      </c>
      <c r="R22" s="361">
        <f t="shared" si="0"/>
        <v>0</v>
      </c>
      <c r="S22" s="361">
        <f t="shared" si="1"/>
        <v>0</v>
      </c>
      <c r="T22" s="292"/>
      <c r="U22" s="292"/>
      <c r="V22" s="292"/>
      <c r="W22" s="292"/>
      <c r="X22" s="292"/>
    </row>
    <row r="23" spans="3:30" s="291" customFormat="1" ht="26.25" customHeight="1">
      <c r="C23" s="297"/>
      <c r="D23" s="747"/>
      <c r="E23" s="748"/>
      <c r="F23" s="749"/>
      <c r="G23" s="356"/>
      <c r="H23" s="357"/>
      <c r="I23" s="357"/>
      <c r="J23" s="358"/>
      <c r="K23" s="358"/>
      <c r="L23" s="358"/>
      <c r="M23" s="358"/>
      <c r="N23" s="359">
        <f t="shared" si="2"/>
        <v>0</v>
      </c>
      <c r="O23" s="360"/>
      <c r="P23" s="387"/>
      <c r="Q23" s="361">
        <f t="shared" si="3"/>
        <v>0</v>
      </c>
      <c r="R23" s="361">
        <f t="shared" si="0"/>
        <v>0</v>
      </c>
      <c r="S23" s="361">
        <f t="shared" si="1"/>
        <v>0</v>
      </c>
      <c r="T23" s="292"/>
      <c r="U23" s="292"/>
      <c r="V23" s="292"/>
      <c r="W23" s="292"/>
      <c r="X23" s="292"/>
    </row>
    <row r="24" spans="3:30" s="291" customFormat="1" ht="26.25" customHeight="1">
      <c r="C24" s="297"/>
      <c r="D24" s="747"/>
      <c r="E24" s="748"/>
      <c r="F24" s="749"/>
      <c r="G24" s="356"/>
      <c r="H24" s="357"/>
      <c r="I24" s="357"/>
      <c r="J24" s="358"/>
      <c r="K24" s="358"/>
      <c r="L24" s="358"/>
      <c r="M24" s="358"/>
      <c r="N24" s="359">
        <f t="shared" si="2"/>
        <v>0</v>
      </c>
      <c r="O24" s="360"/>
      <c r="P24" s="387"/>
      <c r="Q24" s="361">
        <f t="shared" si="3"/>
        <v>0</v>
      </c>
      <c r="R24" s="361">
        <f t="shared" si="0"/>
        <v>0</v>
      </c>
      <c r="S24" s="361">
        <f t="shared" si="1"/>
        <v>0</v>
      </c>
      <c r="T24" s="292"/>
      <c r="U24" s="292"/>
      <c r="V24" s="292"/>
      <c r="W24" s="292"/>
      <c r="X24" s="292"/>
    </row>
    <row r="25" spans="3:30" s="291" customFormat="1" ht="26.25" customHeight="1">
      <c r="C25" s="297"/>
      <c r="D25" s="747"/>
      <c r="E25" s="748"/>
      <c r="F25" s="749"/>
      <c r="G25" s="356"/>
      <c r="H25" s="357"/>
      <c r="I25" s="357"/>
      <c r="J25" s="358"/>
      <c r="K25" s="358"/>
      <c r="L25" s="358"/>
      <c r="M25" s="358"/>
      <c r="N25" s="359">
        <f t="shared" si="2"/>
        <v>0</v>
      </c>
      <c r="O25" s="360"/>
      <c r="P25" s="387"/>
      <c r="Q25" s="361">
        <f t="shared" si="3"/>
        <v>0</v>
      </c>
      <c r="R25" s="361">
        <f t="shared" si="0"/>
        <v>0</v>
      </c>
      <c r="S25" s="361">
        <f t="shared" si="1"/>
        <v>0</v>
      </c>
      <c r="T25" s="292"/>
      <c r="U25" s="292"/>
      <c r="V25" s="292"/>
      <c r="W25" s="292"/>
      <c r="X25" s="292"/>
    </row>
    <row r="26" spans="3:30" s="291" customFormat="1" ht="26.25" customHeight="1" collapsed="1">
      <c r="C26" s="298"/>
      <c r="D26" s="754" t="s">
        <v>218</v>
      </c>
      <c r="E26" s="755"/>
      <c r="F26" s="756"/>
      <c r="G26" s="362">
        <f t="shared" ref="G26:M26" si="4">SUM(G10:G25)</f>
        <v>0</v>
      </c>
      <c r="H26" s="363">
        <f t="shared" si="4"/>
        <v>0</v>
      </c>
      <c r="I26" s="363">
        <f t="shared" si="4"/>
        <v>0</v>
      </c>
      <c r="J26" s="363">
        <f t="shared" si="4"/>
        <v>0</v>
      </c>
      <c r="K26" s="363">
        <f t="shared" si="4"/>
        <v>0</v>
      </c>
      <c r="L26" s="363">
        <f t="shared" si="4"/>
        <v>0</v>
      </c>
      <c r="M26" s="363">
        <f t="shared" si="4"/>
        <v>0</v>
      </c>
      <c r="N26" s="364">
        <f>SUM(H26:M26)</f>
        <v>0</v>
      </c>
      <c r="O26" s="365">
        <f>SUM(O10:O25)</f>
        <v>0</v>
      </c>
      <c r="P26" s="365">
        <f>SUM(P10:P25)</f>
        <v>0</v>
      </c>
      <c r="Q26" s="365">
        <f t="shared" ref="Q26:R26" si="5">SUM(Q10:Q25)</f>
        <v>0</v>
      </c>
      <c r="R26" s="365">
        <f t="shared" si="5"/>
        <v>0</v>
      </c>
      <c r="S26" s="365">
        <f>SUM(S10:S25)</f>
        <v>0</v>
      </c>
      <c r="T26" s="306"/>
      <c r="U26" s="306"/>
      <c r="V26" s="292"/>
      <c r="W26" s="292"/>
      <c r="X26" s="292"/>
    </row>
    <row r="27" spans="3:30" s="291" customFormat="1" ht="38.25" customHeight="1">
      <c r="C27" s="757" t="s">
        <v>226</v>
      </c>
      <c r="D27" s="758"/>
      <c r="E27" s="758"/>
      <c r="F27" s="759"/>
      <c r="G27" s="760" t="s">
        <v>619</v>
      </c>
      <c r="H27" s="761"/>
      <c r="I27" s="761"/>
      <c r="J27" s="761"/>
      <c r="K27" s="761"/>
      <c r="L27" s="761"/>
      <c r="M27" s="761"/>
      <c r="N27" s="761"/>
      <c r="O27" s="761"/>
      <c r="P27" s="761"/>
      <c r="Q27" s="761"/>
      <c r="R27" s="762"/>
      <c r="S27" s="366">
        <f>IF(N26=0,0,IF(N26&lt;41,1,IF(N26&lt;151,2,3)))</f>
        <v>0</v>
      </c>
      <c r="T27" s="367"/>
      <c r="U27" s="355"/>
      <c r="V27" s="292"/>
      <c r="W27" s="292"/>
      <c r="X27" s="292"/>
      <c r="Y27" s="306"/>
      <c r="Z27" s="292"/>
      <c r="AA27" s="292"/>
      <c r="AB27" s="292"/>
      <c r="AC27" s="292"/>
      <c r="AD27" s="292"/>
    </row>
    <row r="28" spans="3:30" s="291" customFormat="1" ht="22.5" customHeight="1">
      <c r="C28" s="298"/>
      <c r="D28" s="751" t="s">
        <v>219</v>
      </c>
      <c r="E28" s="751"/>
      <c r="F28" s="299"/>
      <c r="G28" s="329"/>
      <c r="H28" s="752"/>
      <c r="I28" s="753"/>
      <c r="J28" s="330"/>
      <c r="K28" s="330"/>
      <c r="L28" s="330"/>
      <c r="M28" s="330"/>
      <c r="N28" s="330"/>
      <c r="O28" s="330"/>
      <c r="P28" s="330"/>
      <c r="Q28" s="330"/>
      <c r="R28" s="368"/>
      <c r="S28" s="369"/>
      <c r="T28" s="307"/>
      <c r="U28" s="306"/>
      <c r="V28" s="292"/>
      <c r="W28" s="292"/>
      <c r="X28" s="292"/>
      <c r="Y28" s="292"/>
      <c r="Z28" s="292"/>
      <c r="AA28" s="292"/>
      <c r="AB28" s="292"/>
      <c r="AC28" s="292"/>
    </row>
    <row r="29" spans="3:30" s="291" customFormat="1" ht="22.5" customHeight="1">
      <c r="C29" s="298"/>
      <c r="D29" s="751" t="s">
        <v>42</v>
      </c>
      <c r="E29" s="751"/>
      <c r="F29" s="300"/>
      <c r="G29" s="329"/>
      <c r="H29" s="752"/>
      <c r="I29" s="753"/>
      <c r="J29" s="370"/>
      <c r="K29" s="371"/>
      <c r="L29" s="372"/>
      <c r="M29" s="372"/>
      <c r="N29" s="372"/>
      <c r="O29" s="330"/>
      <c r="P29" s="330"/>
      <c r="Q29" s="330"/>
      <c r="R29" s="330"/>
      <c r="S29" s="331"/>
      <c r="T29" s="373"/>
      <c r="U29" s="306"/>
      <c r="V29" s="292"/>
      <c r="W29" s="292"/>
      <c r="X29" s="292"/>
      <c r="Y29" s="292"/>
      <c r="Z29" s="292"/>
      <c r="AA29" s="292"/>
      <c r="AB29" s="292"/>
    </row>
    <row r="30" spans="3:30" s="291" customFormat="1" ht="22.5" customHeight="1">
      <c r="C30" s="293"/>
      <c r="D30" s="728" t="s">
        <v>43</v>
      </c>
      <c r="E30" s="728"/>
      <c r="F30" s="294"/>
      <c r="G30" s="329"/>
      <c r="H30" s="752"/>
      <c r="I30" s="753"/>
      <c r="J30" s="374"/>
      <c r="K30" s="374"/>
      <c r="L30" s="374"/>
      <c r="M30" s="374"/>
      <c r="N30" s="374"/>
      <c r="O30" s="374"/>
      <c r="P30" s="374"/>
      <c r="Q30" s="371"/>
      <c r="R30" s="301"/>
      <c r="S30" s="375"/>
      <c r="T30" s="355"/>
      <c r="U30" s="355"/>
    </row>
    <row r="31" spans="3:30" s="291" customFormat="1" ht="22.5" customHeight="1">
      <c r="C31" s="293"/>
      <c r="D31" s="728" t="s">
        <v>227</v>
      </c>
      <c r="E31" s="728"/>
      <c r="F31" s="294"/>
      <c r="G31" s="329"/>
      <c r="H31" s="752" t="s">
        <v>620</v>
      </c>
      <c r="I31" s="753"/>
      <c r="J31" s="376"/>
      <c r="K31" s="371"/>
      <c r="L31" s="371"/>
      <c r="M31" s="371"/>
      <c r="N31" s="371"/>
      <c r="O31" s="371"/>
      <c r="P31" s="371"/>
      <c r="Q31" s="371"/>
      <c r="R31" s="377"/>
      <c r="S31" s="331"/>
      <c r="T31" s="373"/>
      <c r="U31" s="292"/>
      <c r="V31" s="292"/>
      <c r="W31" s="292"/>
      <c r="X31" s="292"/>
      <c r="Y31" s="292"/>
      <c r="Z31" s="292"/>
      <c r="AA31" s="292"/>
    </row>
    <row r="32" spans="3:30" s="291" customFormat="1" ht="22.5" customHeight="1">
      <c r="C32" s="293"/>
      <c r="D32" s="728" t="s">
        <v>9</v>
      </c>
      <c r="E32" s="728"/>
      <c r="F32" s="294"/>
      <c r="G32" s="332"/>
      <c r="H32" s="308" t="s">
        <v>621</v>
      </c>
      <c r="I32" s="765" t="s">
        <v>622</v>
      </c>
      <c r="J32" s="765"/>
      <c r="K32" s="765"/>
      <c r="L32" s="765"/>
      <c r="M32" s="765"/>
      <c r="N32" s="765"/>
      <c r="O32" s="765"/>
      <c r="P32" s="765"/>
      <c r="Q32" s="765"/>
      <c r="R32" s="378" t="s">
        <v>1</v>
      </c>
      <c r="S32" s="379"/>
      <c r="T32" s="306"/>
      <c r="U32" s="292"/>
      <c r="V32" s="306"/>
      <c r="W32" s="355"/>
    </row>
    <row r="33" spans="3:33" s="291" customFormat="1" ht="27" customHeight="1">
      <c r="C33" s="766" t="s">
        <v>220</v>
      </c>
      <c r="D33" s="767"/>
      <c r="E33" s="303" t="s">
        <v>221</v>
      </c>
      <c r="F33" s="294"/>
      <c r="G33" s="329"/>
      <c r="H33" s="308" t="s">
        <v>621</v>
      </c>
      <c r="I33" s="765" t="s">
        <v>623</v>
      </c>
      <c r="J33" s="765"/>
      <c r="K33" s="765"/>
      <c r="L33" s="765"/>
      <c r="M33" s="765"/>
      <c r="N33" s="765"/>
      <c r="O33" s="765"/>
      <c r="P33" s="765"/>
      <c r="Q33" s="765"/>
      <c r="R33" s="378" t="s">
        <v>1</v>
      </c>
      <c r="S33" s="379"/>
      <c r="T33" s="306"/>
      <c r="U33" s="306"/>
      <c r="V33" s="306"/>
      <c r="W33" s="355"/>
      <c r="Y33" s="355"/>
      <c r="AA33" s="355"/>
    </row>
    <row r="34" spans="3:33" s="291" customFormat="1" ht="27" customHeight="1">
      <c r="C34" s="768"/>
      <c r="D34" s="769"/>
      <c r="E34" s="303" t="s">
        <v>222</v>
      </c>
      <c r="F34" s="294"/>
      <c r="G34" s="329"/>
      <c r="H34" s="308" t="s">
        <v>676</v>
      </c>
      <c r="I34" s="371"/>
      <c r="J34" s="330"/>
      <c r="K34" s="330"/>
      <c r="L34" s="330"/>
      <c r="M34" s="304"/>
      <c r="N34" s="304"/>
      <c r="O34" s="304"/>
      <c r="P34" s="304"/>
      <c r="Q34" s="304"/>
      <c r="R34" s="304"/>
      <c r="S34" s="302"/>
      <c r="T34" s="380"/>
      <c r="U34" s="380"/>
      <c r="V34" s="306"/>
      <c r="W34" s="306"/>
      <c r="X34" s="306"/>
      <c r="Y34" s="306"/>
      <c r="Z34" s="292"/>
      <c r="AA34" s="292"/>
      <c r="AB34" s="292"/>
      <c r="AC34" s="292"/>
      <c r="AD34" s="292"/>
    </row>
    <row r="35" spans="3:33" s="291" customFormat="1" ht="27" customHeight="1">
      <c r="C35" s="770"/>
      <c r="D35" s="771"/>
      <c r="E35" s="305" t="s">
        <v>223</v>
      </c>
      <c r="F35" s="294"/>
      <c r="G35" s="329"/>
      <c r="H35" s="308" t="s">
        <v>628</v>
      </c>
      <c r="I35" s="371"/>
      <c r="J35" s="330"/>
      <c r="K35" s="330"/>
      <c r="L35" s="330"/>
      <c r="M35" s="304"/>
      <c r="N35" s="304"/>
      <c r="O35" s="304"/>
      <c r="P35" s="304"/>
      <c r="Q35" s="304"/>
      <c r="R35" s="304"/>
      <c r="S35" s="302"/>
      <c r="T35" s="380"/>
      <c r="U35" s="380"/>
      <c r="V35" s="306"/>
      <c r="W35" s="306"/>
      <c r="X35" s="306"/>
      <c r="Y35" s="306"/>
      <c r="Z35" s="292"/>
      <c r="AA35" s="292"/>
      <c r="AB35" s="292"/>
      <c r="AC35" s="292"/>
      <c r="AD35" s="292"/>
    </row>
    <row r="36" spans="3:33" s="291" customFormat="1" ht="36" customHeight="1">
      <c r="C36" s="772" t="s">
        <v>626</v>
      </c>
      <c r="D36" s="773"/>
      <c r="E36" s="773"/>
      <c r="F36" s="774"/>
      <c r="G36" s="329"/>
      <c r="H36" s="381" t="s">
        <v>624</v>
      </c>
      <c r="I36" s="382"/>
      <c r="J36" s="448" t="s">
        <v>675</v>
      </c>
      <c r="K36" s="775" t="s">
        <v>625</v>
      </c>
      <c r="L36" s="776"/>
      <c r="M36" s="777" t="s">
        <v>224</v>
      </c>
      <c r="N36" s="778"/>
      <c r="O36" s="383">
        <f>SUM(J26:M26)</f>
        <v>0</v>
      </c>
      <c r="P36" s="333" t="s">
        <v>120</v>
      </c>
      <c r="Q36" s="384">
        <v>3.3</v>
      </c>
      <c r="R36" s="327" t="s">
        <v>225</v>
      </c>
      <c r="S36" s="385">
        <f>Q36*O36</f>
        <v>0</v>
      </c>
      <c r="T36" s="355"/>
      <c r="U36" s="355"/>
      <c r="AC36" s="386"/>
    </row>
    <row r="37" spans="3:33" ht="30.75" customHeight="1">
      <c r="C37" s="763" t="s">
        <v>80</v>
      </c>
      <c r="D37" s="763"/>
      <c r="E37" s="763"/>
      <c r="F37" s="763"/>
      <c r="G37" s="763"/>
      <c r="H37" s="763"/>
      <c r="I37" s="763"/>
      <c r="J37" s="763"/>
      <c r="K37" s="763"/>
      <c r="L37" s="763"/>
      <c r="M37" s="763"/>
      <c r="N37" s="763"/>
      <c r="O37" s="763"/>
      <c r="P37" s="763"/>
      <c r="Q37" s="763"/>
      <c r="R37" s="763"/>
      <c r="S37" s="764"/>
      <c r="T37" s="764"/>
      <c r="U37" s="306"/>
      <c r="V37" s="306"/>
      <c r="W37" s="306"/>
      <c r="X37" s="306"/>
      <c r="Y37" s="306"/>
      <c r="Z37" s="306"/>
      <c r="AA37" s="306"/>
      <c r="AB37" s="306"/>
      <c r="AC37" s="306"/>
      <c r="AE37" s="292"/>
      <c r="AF37" s="292"/>
      <c r="AG37" s="292"/>
    </row>
  </sheetData>
  <mergeCells count="57">
    <mergeCell ref="C37:T37"/>
    <mergeCell ref="D30:E30"/>
    <mergeCell ref="H30:I30"/>
    <mergeCell ref="D31:E31"/>
    <mergeCell ref="H31:I31"/>
    <mergeCell ref="D32:E32"/>
    <mergeCell ref="I32:Q32"/>
    <mergeCell ref="C33:D35"/>
    <mergeCell ref="I33:Q33"/>
    <mergeCell ref="C36:F36"/>
    <mergeCell ref="K36:L36"/>
    <mergeCell ref="M36:N36"/>
    <mergeCell ref="D29:E29"/>
    <mergeCell ref="H29:I29"/>
    <mergeCell ref="D20:F20"/>
    <mergeCell ref="D21:F21"/>
    <mergeCell ref="D22:F22"/>
    <mergeCell ref="D23:F23"/>
    <mergeCell ref="D24:F24"/>
    <mergeCell ref="D25:F25"/>
    <mergeCell ref="D26:F26"/>
    <mergeCell ref="C27:F27"/>
    <mergeCell ref="G27:R27"/>
    <mergeCell ref="D28:E28"/>
    <mergeCell ref="H28:I28"/>
    <mergeCell ref="D19:F19"/>
    <mergeCell ref="R8:R9"/>
    <mergeCell ref="S8:S9"/>
    <mergeCell ref="D10:F10"/>
    <mergeCell ref="D11:F11"/>
    <mergeCell ref="D12:F12"/>
    <mergeCell ref="D13:F13"/>
    <mergeCell ref="M8:M9"/>
    <mergeCell ref="O8:O9"/>
    <mergeCell ref="P8:P9"/>
    <mergeCell ref="Q8:Q9"/>
    <mergeCell ref="D14:F14"/>
    <mergeCell ref="D15:F15"/>
    <mergeCell ref="D16:F16"/>
    <mergeCell ref="D17:F17"/>
    <mergeCell ref="D18:F18"/>
    <mergeCell ref="D4:E4"/>
    <mergeCell ref="G4:S4"/>
    <mergeCell ref="D5:E5"/>
    <mergeCell ref="G5:S5"/>
    <mergeCell ref="D6:E6"/>
    <mergeCell ref="G6:G9"/>
    <mergeCell ref="H6:S6"/>
    <mergeCell ref="C7:F9"/>
    <mergeCell ref="H7:M7"/>
    <mergeCell ref="N7:N9"/>
    <mergeCell ref="O7:S7"/>
    <mergeCell ref="H8:H9"/>
    <mergeCell ref="I8:I9"/>
    <mergeCell ref="J8:J9"/>
    <mergeCell ref="K8:K9"/>
    <mergeCell ref="L8:L9"/>
  </mergeCells>
  <phoneticPr fontId="3"/>
  <dataValidations xWindow="499" yWindow="414" count="4">
    <dataValidation allowBlank="1" showInputMessage="1" showErrorMessage="1" prompt="階数と構造を入力してください。_x000a_（記入例：木造平屋建て、鉄筋コンクリート造２階建て　等）_x000a_" sqref="G5"/>
    <dataValidation type="list" allowBlank="1" showInputMessage="1" showErrorMessage="1" sqref="G34">
      <formula1>"準耐火建築物,耐火建築物"</formula1>
    </dataValidation>
    <dataValidation type="list" allowBlank="1" showInputMessage="1" showErrorMessage="1" sqref="J31 G28:G33 G35:G36">
      <formula1>"有り,無し"</formula1>
    </dataValidation>
    <dataValidation type="whole" allowBlank="1" showInputMessage="1" showErrorMessage="1" error="整数で入力してください。" sqref="O10:P25">
      <formula1>0</formula1>
      <formula2>100</formula2>
    </dataValidation>
  </dataValidations>
  <printOptions horizontalCentered="1"/>
  <pageMargins left="0.23622047244094491" right="0.23622047244094491" top="0.74803149606299213" bottom="0.70866141732283472" header="0.31496062992125984" footer="0.31496062992125984"/>
  <pageSetup paperSize="9" scale="61" orientation="portrait" r:id="rId1"/>
  <headerFooter alignWithMargins="0"/>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C1:AF79"/>
  <sheetViews>
    <sheetView view="pageBreakPreview" zoomScaleNormal="100" zoomScaleSheetLayoutView="100" workbookViewId="0">
      <pane xSplit="2" ySplit="5" topLeftCell="C6" activePane="bottomRight" state="frozen"/>
      <selection pane="topRight" activeCell="C1" sqref="C1"/>
      <selection pane="bottomLeft" activeCell="A6" sqref="A6"/>
      <selection pane="bottomRight" activeCell="L9" sqref="L9"/>
    </sheetView>
  </sheetViews>
  <sheetFormatPr defaultRowHeight="13.5" outlineLevelRow="2"/>
  <cols>
    <col min="1" max="3" width="9" style="1"/>
    <col min="4" max="4" width="3" style="1" customWidth="1"/>
    <col min="5" max="6" width="13.5" style="1" customWidth="1"/>
    <col min="7" max="7" width="12.125" style="1" customWidth="1"/>
    <col min="8" max="8" width="6.875" style="1" bestFit="1" customWidth="1"/>
    <col min="9" max="9" width="14.125" style="1" customWidth="1"/>
    <col min="10" max="10" width="12.375" style="208" bestFit="1" customWidth="1"/>
    <col min="11" max="11" width="4.125" style="208" customWidth="1"/>
    <col min="12" max="12" width="12" style="1" customWidth="1"/>
    <col min="13" max="13" width="15.125" style="1" bestFit="1" customWidth="1"/>
    <col min="14" max="14" width="6.25" style="208" customWidth="1"/>
    <col min="15" max="15" width="4.75" style="208" bestFit="1" customWidth="1"/>
    <col min="16" max="16" width="6.375" style="1" bestFit="1" customWidth="1"/>
    <col min="17" max="17" width="6.125" style="1" customWidth="1"/>
    <col min="18" max="18" width="9.75" style="1" customWidth="1"/>
    <col min="19" max="19" width="13.75" style="1" customWidth="1"/>
    <col min="20" max="26" width="8" style="1" customWidth="1"/>
    <col min="27" max="27" width="11.875" style="1" customWidth="1"/>
    <col min="28" max="33" width="4.125" style="1" customWidth="1"/>
    <col min="34" max="16384" width="9" style="1"/>
  </cols>
  <sheetData>
    <row r="1" spans="3:19" ht="21" customHeight="1">
      <c r="C1" s="40" t="s">
        <v>637</v>
      </c>
      <c r="E1" s="40"/>
      <c r="F1" s="40"/>
      <c r="G1" s="40"/>
      <c r="H1" s="40"/>
      <c r="I1" s="40"/>
      <c r="M1" s="408" t="s">
        <v>91</v>
      </c>
      <c r="N1" s="409">
        <f>'１　概況 '!$Q$7</f>
        <v>0</v>
      </c>
      <c r="O1" s="408" t="s">
        <v>75</v>
      </c>
      <c r="P1" s="409">
        <f>'１　概況 '!$S$7</f>
        <v>0</v>
      </c>
      <c r="Q1" s="408" t="s">
        <v>76</v>
      </c>
      <c r="R1" s="408">
        <v>1</v>
      </c>
      <c r="S1" s="408" t="s">
        <v>10</v>
      </c>
    </row>
    <row r="2" spans="3:19" ht="7.5" customHeight="1" thickBot="1">
      <c r="F2" s="249"/>
      <c r="G2" s="249"/>
      <c r="I2" s="249"/>
      <c r="J2" s="410"/>
      <c r="K2" s="4"/>
    </row>
    <row r="3" spans="3:19" ht="18" customHeight="1">
      <c r="C3" s="209"/>
      <c r="D3" s="797" t="s">
        <v>53</v>
      </c>
      <c r="E3" s="637" t="s">
        <v>170</v>
      </c>
      <c r="F3" s="637" t="s">
        <v>74</v>
      </c>
      <c r="G3" s="799" t="s">
        <v>638</v>
      </c>
      <c r="H3" s="800"/>
      <c r="I3" s="613" t="s">
        <v>187</v>
      </c>
      <c r="J3" s="613"/>
      <c r="K3" s="779" t="s">
        <v>188</v>
      </c>
      <c r="L3" s="803" t="s">
        <v>189</v>
      </c>
      <c r="M3" s="804"/>
      <c r="N3" s="779" t="s">
        <v>639</v>
      </c>
      <c r="O3" s="792" t="s">
        <v>640</v>
      </c>
      <c r="P3" s="779" t="s">
        <v>655</v>
      </c>
      <c r="Q3" s="794" t="s">
        <v>641</v>
      </c>
      <c r="R3" s="792" t="s">
        <v>642</v>
      </c>
      <c r="S3" s="784" t="s">
        <v>652</v>
      </c>
    </row>
    <row r="4" spans="3:19" ht="18" customHeight="1">
      <c r="C4" s="210"/>
      <c r="D4" s="798"/>
      <c r="E4" s="780"/>
      <c r="F4" s="780"/>
      <c r="G4" s="801"/>
      <c r="H4" s="802"/>
      <c r="I4" s="780" t="s">
        <v>643</v>
      </c>
      <c r="J4" s="679" t="s">
        <v>649</v>
      </c>
      <c r="K4" s="780"/>
      <c r="L4" s="805"/>
      <c r="M4" s="806"/>
      <c r="N4" s="791"/>
      <c r="O4" s="793"/>
      <c r="P4" s="780"/>
      <c r="Q4" s="795"/>
      <c r="R4" s="796"/>
      <c r="S4" s="785"/>
    </row>
    <row r="5" spans="3:19" ht="27" customHeight="1" thickBot="1">
      <c r="C5" s="211"/>
      <c r="D5" s="798"/>
      <c r="E5" s="780"/>
      <c r="F5" s="780"/>
      <c r="G5" s="212" t="s">
        <v>54</v>
      </c>
      <c r="H5" s="213" t="s">
        <v>55</v>
      </c>
      <c r="I5" s="780"/>
      <c r="J5" s="807"/>
      <c r="K5" s="780"/>
      <c r="L5" s="805"/>
      <c r="M5" s="806"/>
      <c r="N5" s="791"/>
      <c r="O5" s="793"/>
      <c r="P5" s="786"/>
      <c r="Q5" s="795"/>
      <c r="R5" s="796"/>
      <c r="S5" s="785"/>
    </row>
    <row r="6" spans="3:19" ht="23.25" customHeight="1">
      <c r="C6" s="787" t="s">
        <v>646</v>
      </c>
      <c r="D6" s="214" t="s">
        <v>130</v>
      </c>
      <c r="E6" s="215" t="s">
        <v>184</v>
      </c>
      <c r="F6" s="215" t="s">
        <v>185</v>
      </c>
      <c r="G6" s="216" t="d">
        <v>2024-04-01</v>
      </c>
      <c r="H6" s="215" t="s">
        <v>107</v>
      </c>
      <c r="I6" s="217" t="s">
        <v>186</v>
      </c>
      <c r="J6" s="218" t="s">
        <v>116</v>
      </c>
      <c r="K6" s="218" t="s">
        <v>167</v>
      </c>
      <c r="L6" s="215" t="s">
        <v>158</v>
      </c>
      <c r="M6" s="215" t="s">
        <v>651</v>
      </c>
      <c r="N6" s="411" t="s">
        <v>644</v>
      </c>
      <c r="O6" s="220">
        <v>6.5</v>
      </c>
      <c r="P6" s="221">
        <v>20</v>
      </c>
      <c r="Q6" s="222">
        <v>1</v>
      </c>
      <c r="R6" s="219" t="s">
        <v>131</v>
      </c>
      <c r="S6" s="438" t="s">
        <v>653</v>
      </c>
    </row>
    <row r="7" spans="3:19" ht="21" customHeight="1">
      <c r="C7" s="788"/>
      <c r="D7" s="223">
        <f>ROW()-6</f>
        <v>1</v>
      </c>
      <c r="E7" s="224"/>
      <c r="F7" s="224"/>
      <c r="G7" s="225"/>
      <c r="H7" s="340"/>
      <c r="I7" s="224"/>
      <c r="J7" s="224"/>
      <c r="K7" s="224"/>
      <c r="L7" s="224"/>
      <c r="M7" s="422"/>
      <c r="N7" s="340"/>
      <c r="O7" s="340"/>
      <c r="P7" s="340"/>
      <c r="Q7" s="340"/>
      <c r="R7" s="340"/>
      <c r="S7" s="439"/>
    </row>
    <row r="8" spans="3:19" ht="21" customHeight="1">
      <c r="C8" s="788"/>
      <c r="D8" s="223">
        <f t="shared" ref="D8:D56" si="0">ROW()-6</f>
        <v>2</v>
      </c>
      <c r="E8" s="224"/>
      <c r="F8" s="224"/>
      <c r="G8" s="225"/>
      <c r="H8" s="340"/>
      <c r="I8" s="224"/>
      <c r="J8" s="224"/>
      <c r="K8" s="224"/>
      <c r="L8" s="224"/>
      <c r="M8" s="422"/>
      <c r="N8" s="340"/>
      <c r="O8" s="340"/>
      <c r="P8" s="340"/>
      <c r="Q8" s="340"/>
      <c r="R8" s="340"/>
      <c r="S8" s="439"/>
    </row>
    <row r="9" spans="3:19" ht="21" customHeight="1">
      <c r="C9" s="788"/>
      <c r="D9" s="223">
        <f t="shared" si="0"/>
        <v>3</v>
      </c>
      <c r="E9" s="224"/>
      <c r="F9" s="224"/>
      <c r="G9" s="225"/>
      <c r="H9" s="340"/>
      <c r="I9" s="224"/>
      <c r="J9" s="224"/>
      <c r="K9" s="224"/>
      <c r="L9" s="224"/>
      <c r="M9" s="422"/>
      <c r="N9" s="340"/>
      <c r="O9" s="340"/>
      <c r="P9" s="340"/>
      <c r="Q9" s="340"/>
      <c r="R9" s="340"/>
      <c r="S9" s="439"/>
    </row>
    <row r="10" spans="3:19" ht="21" customHeight="1">
      <c r="C10" s="788"/>
      <c r="D10" s="223">
        <f t="shared" si="0"/>
        <v>4</v>
      </c>
      <c r="E10" s="224"/>
      <c r="F10" s="224"/>
      <c r="G10" s="225"/>
      <c r="H10" s="340"/>
      <c r="I10" s="224"/>
      <c r="J10" s="224"/>
      <c r="K10" s="224"/>
      <c r="L10" s="224"/>
      <c r="M10" s="422"/>
      <c r="N10" s="340"/>
      <c r="O10" s="340"/>
      <c r="P10" s="340"/>
      <c r="Q10" s="340"/>
      <c r="R10" s="340"/>
      <c r="S10" s="439"/>
    </row>
    <row r="11" spans="3:19" ht="21" customHeight="1">
      <c r="C11" s="788"/>
      <c r="D11" s="223">
        <f t="shared" si="0"/>
        <v>5</v>
      </c>
      <c r="E11" s="224"/>
      <c r="F11" s="224"/>
      <c r="G11" s="225"/>
      <c r="H11" s="340"/>
      <c r="I11" s="224"/>
      <c r="J11" s="224"/>
      <c r="K11" s="224"/>
      <c r="L11" s="224"/>
      <c r="M11" s="422"/>
      <c r="N11" s="340"/>
      <c r="O11" s="340"/>
      <c r="P11" s="340"/>
      <c r="Q11" s="340"/>
      <c r="R11" s="340"/>
      <c r="S11" s="439"/>
    </row>
    <row r="12" spans="3:19" ht="21" customHeight="1">
      <c r="C12" s="788"/>
      <c r="D12" s="223">
        <f t="shared" si="0"/>
        <v>6</v>
      </c>
      <c r="E12" s="224"/>
      <c r="F12" s="224"/>
      <c r="G12" s="225"/>
      <c r="H12" s="340"/>
      <c r="I12" s="224"/>
      <c r="J12" s="224"/>
      <c r="K12" s="224"/>
      <c r="L12" s="224"/>
      <c r="M12" s="422"/>
      <c r="N12" s="340"/>
      <c r="O12" s="340"/>
      <c r="P12" s="340"/>
      <c r="Q12" s="340"/>
      <c r="R12" s="340"/>
      <c r="S12" s="439"/>
    </row>
    <row r="13" spans="3:19" ht="21" customHeight="1">
      <c r="C13" s="788"/>
      <c r="D13" s="223">
        <f t="shared" si="0"/>
        <v>7</v>
      </c>
      <c r="E13" s="224"/>
      <c r="F13" s="224"/>
      <c r="G13" s="225"/>
      <c r="H13" s="340"/>
      <c r="I13" s="224"/>
      <c r="J13" s="224"/>
      <c r="K13" s="224"/>
      <c r="L13" s="224"/>
      <c r="M13" s="422"/>
      <c r="N13" s="340"/>
      <c r="O13" s="340"/>
      <c r="P13" s="340"/>
      <c r="Q13" s="340"/>
      <c r="R13" s="340"/>
      <c r="S13" s="439"/>
    </row>
    <row r="14" spans="3:19" ht="21" customHeight="1">
      <c r="C14" s="788"/>
      <c r="D14" s="223">
        <f t="shared" si="0"/>
        <v>8</v>
      </c>
      <c r="E14" s="224"/>
      <c r="F14" s="224"/>
      <c r="G14" s="225"/>
      <c r="H14" s="340"/>
      <c r="I14" s="224"/>
      <c r="J14" s="224"/>
      <c r="K14" s="224"/>
      <c r="L14" s="224"/>
      <c r="M14" s="422"/>
      <c r="N14" s="340"/>
      <c r="O14" s="340"/>
      <c r="P14" s="340"/>
      <c r="Q14" s="340"/>
      <c r="R14" s="340"/>
      <c r="S14" s="439"/>
    </row>
    <row r="15" spans="3:19" ht="21" customHeight="1">
      <c r="C15" s="788"/>
      <c r="D15" s="223">
        <f t="shared" si="0"/>
        <v>9</v>
      </c>
      <c r="E15" s="224"/>
      <c r="F15" s="224"/>
      <c r="G15" s="225"/>
      <c r="H15" s="340"/>
      <c r="I15" s="224"/>
      <c r="J15" s="224"/>
      <c r="K15" s="224"/>
      <c r="L15" s="224"/>
      <c r="M15" s="422"/>
      <c r="N15" s="340"/>
      <c r="O15" s="340"/>
      <c r="P15" s="340"/>
      <c r="Q15" s="340"/>
      <c r="R15" s="340"/>
      <c r="S15" s="439"/>
    </row>
    <row r="16" spans="3:19" ht="21" customHeight="1">
      <c r="C16" s="788"/>
      <c r="D16" s="223">
        <f t="shared" si="0"/>
        <v>10</v>
      </c>
      <c r="E16" s="224"/>
      <c r="F16" s="224"/>
      <c r="G16" s="225"/>
      <c r="H16" s="340"/>
      <c r="I16" s="224"/>
      <c r="J16" s="224"/>
      <c r="K16" s="224"/>
      <c r="L16" s="224"/>
      <c r="M16" s="422"/>
      <c r="N16" s="340"/>
      <c r="O16" s="340"/>
      <c r="P16" s="340"/>
      <c r="Q16" s="340"/>
      <c r="R16" s="340"/>
      <c r="S16" s="439"/>
    </row>
    <row r="17" spans="3:26" ht="21" customHeight="1">
      <c r="C17" s="788"/>
      <c r="D17" s="223">
        <f t="shared" si="0"/>
        <v>11</v>
      </c>
      <c r="E17" s="225"/>
      <c r="F17" s="224"/>
      <c r="G17" s="225"/>
      <c r="H17" s="340"/>
      <c r="I17" s="225"/>
      <c r="J17" s="224"/>
      <c r="K17" s="224"/>
      <c r="L17" s="224"/>
      <c r="M17" s="422"/>
      <c r="N17" s="340"/>
      <c r="O17" s="340"/>
      <c r="P17" s="340"/>
      <c r="Q17" s="340"/>
      <c r="R17" s="340"/>
      <c r="S17" s="439"/>
      <c r="Z17" s="5"/>
    </row>
    <row r="18" spans="3:26" ht="21" customHeight="1">
      <c r="C18" s="788"/>
      <c r="D18" s="223">
        <f t="shared" si="0"/>
        <v>12</v>
      </c>
      <c r="E18" s="225"/>
      <c r="F18" s="224"/>
      <c r="G18" s="225"/>
      <c r="H18" s="340"/>
      <c r="I18" s="225"/>
      <c r="J18" s="224"/>
      <c r="K18" s="224"/>
      <c r="L18" s="224"/>
      <c r="M18" s="422"/>
      <c r="N18" s="340"/>
      <c r="O18" s="340"/>
      <c r="P18" s="340"/>
      <c r="Q18" s="340"/>
      <c r="R18" s="340"/>
      <c r="S18" s="439"/>
    </row>
    <row r="19" spans="3:26" ht="21" customHeight="1">
      <c r="C19" s="788"/>
      <c r="D19" s="223">
        <f t="shared" si="0"/>
        <v>13</v>
      </c>
      <c r="E19" s="225"/>
      <c r="F19" s="224"/>
      <c r="G19" s="225"/>
      <c r="H19" s="340"/>
      <c r="I19" s="225"/>
      <c r="J19" s="224"/>
      <c r="K19" s="224"/>
      <c r="L19" s="224"/>
      <c r="M19" s="422"/>
      <c r="N19" s="340"/>
      <c r="O19" s="340"/>
      <c r="P19" s="340"/>
      <c r="Q19" s="340"/>
      <c r="R19" s="340"/>
      <c r="S19" s="439"/>
    </row>
    <row r="20" spans="3:26" ht="21" customHeight="1">
      <c r="C20" s="788"/>
      <c r="D20" s="223">
        <f t="shared" si="0"/>
        <v>14</v>
      </c>
      <c r="E20" s="225"/>
      <c r="F20" s="224"/>
      <c r="G20" s="225"/>
      <c r="H20" s="340"/>
      <c r="I20" s="225"/>
      <c r="J20" s="224"/>
      <c r="K20" s="224"/>
      <c r="L20" s="224"/>
      <c r="M20" s="422"/>
      <c r="N20" s="340"/>
      <c r="O20" s="340"/>
      <c r="P20" s="340"/>
      <c r="Q20" s="340"/>
      <c r="R20" s="340"/>
      <c r="S20" s="439"/>
    </row>
    <row r="21" spans="3:26" ht="21" customHeight="1" thickBot="1">
      <c r="C21" s="788"/>
      <c r="D21" s="223">
        <f t="shared" si="0"/>
        <v>15</v>
      </c>
      <c r="E21" s="225"/>
      <c r="F21" s="224"/>
      <c r="G21" s="225"/>
      <c r="H21" s="340"/>
      <c r="I21" s="225"/>
      <c r="J21" s="224"/>
      <c r="K21" s="224"/>
      <c r="L21" s="224"/>
      <c r="M21" s="422"/>
      <c r="N21" s="340"/>
      <c r="O21" s="340"/>
      <c r="P21" s="340"/>
      <c r="Q21" s="340"/>
      <c r="R21" s="340"/>
      <c r="S21" s="439"/>
    </row>
    <row r="22" spans="3:26" ht="21" hidden="1" customHeight="1" outlineLevel="1">
      <c r="C22" s="788"/>
      <c r="D22" s="223">
        <f t="shared" si="0"/>
        <v>16</v>
      </c>
      <c r="E22" s="226"/>
      <c r="F22" s="226"/>
      <c r="G22" s="227"/>
      <c r="H22" s="340"/>
      <c r="I22" s="226"/>
      <c r="J22" s="224"/>
      <c r="K22" s="226" t="s">
        <v>167</v>
      </c>
      <c r="L22" s="226"/>
      <c r="M22" s="420"/>
      <c r="N22" s="341"/>
      <c r="O22" s="341"/>
      <c r="P22" s="341"/>
      <c r="Q22" s="341"/>
      <c r="R22" s="341"/>
      <c r="S22" s="439"/>
    </row>
    <row r="23" spans="3:26" ht="21" hidden="1" customHeight="1" outlineLevel="1">
      <c r="C23" s="788"/>
      <c r="D23" s="223">
        <f t="shared" si="0"/>
        <v>17</v>
      </c>
      <c r="E23" s="224"/>
      <c r="F23" s="224"/>
      <c r="G23" s="225"/>
      <c r="H23" s="340"/>
      <c r="I23" s="224"/>
      <c r="J23" s="224"/>
      <c r="K23" s="224"/>
      <c r="L23" s="224"/>
      <c r="M23" s="422"/>
      <c r="N23" s="340"/>
      <c r="O23" s="340"/>
      <c r="P23" s="340"/>
      <c r="Q23" s="340"/>
      <c r="R23" s="340"/>
      <c r="S23" s="439"/>
    </row>
    <row r="24" spans="3:26" ht="21" hidden="1" customHeight="1" outlineLevel="1">
      <c r="C24" s="788"/>
      <c r="D24" s="223">
        <f t="shared" si="0"/>
        <v>18</v>
      </c>
      <c r="E24" s="224"/>
      <c r="F24" s="224"/>
      <c r="G24" s="225"/>
      <c r="H24" s="340"/>
      <c r="I24" s="224"/>
      <c r="J24" s="224"/>
      <c r="K24" s="224"/>
      <c r="L24" s="224"/>
      <c r="M24" s="422"/>
      <c r="N24" s="340"/>
      <c r="O24" s="340"/>
      <c r="P24" s="340"/>
      <c r="Q24" s="340"/>
      <c r="R24" s="340"/>
      <c r="S24" s="439"/>
    </row>
    <row r="25" spans="3:26" ht="21" hidden="1" customHeight="1" outlineLevel="1">
      <c r="C25" s="788"/>
      <c r="D25" s="223">
        <f t="shared" si="0"/>
        <v>19</v>
      </c>
      <c r="E25" s="224"/>
      <c r="F25" s="224"/>
      <c r="G25" s="225"/>
      <c r="H25" s="340"/>
      <c r="I25" s="224"/>
      <c r="J25" s="224"/>
      <c r="K25" s="224"/>
      <c r="L25" s="224"/>
      <c r="M25" s="422"/>
      <c r="N25" s="340"/>
      <c r="O25" s="340"/>
      <c r="P25" s="340"/>
      <c r="Q25" s="340"/>
      <c r="R25" s="340"/>
      <c r="S25" s="439"/>
    </row>
    <row r="26" spans="3:26" ht="21" hidden="1" customHeight="1" outlineLevel="1">
      <c r="C26" s="788"/>
      <c r="D26" s="223">
        <f t="shared" si="0"/>
        <v>20</v>
      </c>
      <c r="E26" s="228"/>
      <c r="F26" s="230"/>
      <c r="G26" s="228"/>
      <c r="H26" s="340"/>
      <c r="I26" s="228"/>
      <c r="J26" s="224"/>
      <c r="K26" s="230"/>
      <c r="L26" s="230"/>
      <c r="M26" s="429"/>
      <c r="N26" s="229"/>
      <c r="O26" s="229"/>
      <c r="P26" s="229"/>
      <c r="Q26" s="229"/>
      <c r="R26" s="229"/>
      <c r="S26" s="439"/>
    </row>
    <row r="27" spans="3:26" ht="21" hidden="1" customHeight="1" outlineLevel="1">
      <c r="C27" s="788"/>
      <c r="D27" s="223">
        <f t="shared" si="0"/>
        <v>21</v>
      </c>
      <c r="E27" s="225"/>
      <c r="F27" s="224"/>
      <c r="G27" s="225"/>
      <c r="H27" s="340"/>
      <c r="I27" s="225"/>
      <c r="J27" s="224"/>
      <c r="K27" s="224"/>
      <c r="L27" s="224" t="s">
        <v>159</v>
      </c>
      <c r="M27" s="422"/>
      <c r="N27" s="340"/>
      <c r="O27" s="340"/>
      <c r="P27" s="340"/>
      <c r="Q27" s="340"/>
      <c r="R27" s="340"/>
      <c r="S27" s="439"/>
    </row>
    <row r="28" spans="3:26" ht="21" hidden="1" customHeight="1" outlineLevel="1">
      <c r="C28" s="788"/>
      <c r="D28" s="223">
        <f t="shared" si="0"/>
        <v>22</v>
      </c>
      <c r="E28" s="225"/>
      <c r="F28" s="224"/>
      <c r="G28" s="225"/>
      <c r="H28" s="340"/>
      <c r="I28" s="225"/>
      <c r="J28" s="224"/>
      <c r="K28" s="224"/>
      <c r="L28" s="224"/>
      <c r="M28" s="422"/>
      <c r="N28" s="340"/>
      <c r="O28" s="340"/>
      <c r="P28" s="340"/>
      <c r="Q28" s="340"/>
      <c r="R28" s="340"/>
      <c r="S28" s="439"/>
    </row>
    <row r="29" spans="3:26" ht="21" hidden="1" customHeight="1" outlineLevel="1">
      <c r="C29" s="788"/>
      <c r="D29" s="223">
        <f t="shared" si="0"/>
        <v>23</v>
      </c>
      <c r="E29" s="225"/>
      <c r="F29" s="224"/>
      <c r="G29" s="225"/>
      <c r="H29" s="340"/>
      <c r="I29" s="225"/>
      <c r="J29" s="224"/>
      <c r="K29" s="224"/>
      <c r="L29" s="224"/>
      <c r="M29" s="422"/>
      <c r="N29" s="340"/>
      <c r="O29" s="340"/>
      <c r="P29" s="340"/>
      <c r="Q29" s="340"/>
      <c r="R29" s="340"/>
      <c r="S29" s="439"/>
    </row>
    <row r="30" spans="3:26" ht="21" hidden="1" customHeight="1" outlineLevel="1">
      <c r="C30" s="788"/>
      <c r="D30" s="223">
        <f t="shared" si="0"/>
        <v>24</v>
      </c>
      <c r="E30" s="225"/>
      <c r="F30" s="224"/>
      <c r="G30" s="225"/>
      <c r="H30" s="340"/>
      <c r="I30" s="225"/>
      <c r="J30" s="224"/>
      <c r="K30" s="224"/>
      <c r="L30" s="224"/>
      <c r="M30" s="422"/>
      <c r="N30" s="340"/>
      <c r="O30" s="340"/>
      <c r="P30" s="340"/>
      <c r="Q30" s="340"/>
      <c r="R30" s="340"/>
      <c r="S30" s="439"/>
    </row>
    <row r="31" spans="3:26" ht="21" hidden="1" customHeight="1" outlineLevel="1">
      <c r="C31" s="788"/>
      <c r="D31" s="223">
        <f t="shared" si="0"/>
        <v>25</v>
      </c>
      <c r="E31" s="225"/>
      <c r="F31" s="230"/>
      <c r="G31" s="228"/>
      <c r="H31" s="340"/>
      <c r="I31" s="225"/>
      <c r="J31" s="224"/>
      <c r="K31" s="230"/>
      <c r="L31" s="230"/>
      <c r="M31" s="429"/>
      <c r="N31" s="229"/>
      <c r="O31" s="229"/>
      <c r="P31" s="229"/>
      <c r="Q31" s="229"/>
      <c r="R31" s="229"/>
      <c r="S31" s="439"/>
    </row>
    <row r="32" spans="3:26" ht="21" hidden="1" customHeight="1" outlineLevel="1">
      <c r="C32" s="788"/>
      <c r="D32" s="223">
        <f t="shared" si="0"/>
        <v>26</v>
      </c>
      <c r="E32" s="224"/>
      <c r="F32" s="224"/>
      <c r="G32" s="225"/>
      <c r="H32" s="340"/>
      <c r="I32" s="224"/>
      <c r="J32" s="224"/>
      <c r="K32" s="224"/>
      <c r="L32" s="224"/>
      <c r="M32" s="422"/>
      <c r="N32" s="340"/>
      <c r="O32" s="340"/>
      <c r="P32" s="340"/>
      <c r="Q32" s="340"/>
      <c r="R32" s="340"/>
      <c r="S32" s="439"/>
    </row>
    <row r="33" spans="3:19" ht="21" hidden="1" customHeight="1" outlineLevel="1">
      <c r="C33" s="788"/>
      <c r="D33" s="223">
        <f t="shared" si="0"/>
        <v>27</v>
      </c>
      <c r="E33" s="224"/>
      <c r="F33" s="224"/>
      <c r="G33" s="225"/>
      <c r="H33" s="340"/>
      <c r="I33" s="224"/>
      <c r="J33" s="224"/>
      <c r="K33" s="224"/>
      <c r="L33" s="224"/>
      <c r="M33" s="422"/>
      <c r="N33" s="340"/>
      <c r="O33" s="340"/>
      <c r="P33" s="340"/>
      <c r="Q33" s="340"/>
      <c r="R33" s="340"/>
      <c r="S33" s="439"/>
    </row>
    <row r="34" spans="3:19" ht="21" hidden="1" customHeight="1" outlineLevel="1">
      <c r="C34" s="788"/>
      <c r="D34" s="223">
        <f t="shared" si="0"/>
        <v>28</v>
      </c>
      <c r="E34" s="224"/>
      <c r="F34" s="224"/>
      <c r="G34" s="225"/>
      <c r="H34" s="340"/>
      <c r="I34" s="224"/>
      <c r="J34" s="224"/>
      <c r="K34" s="224"/>
      <c r="L34" s="224"/>
      <c r="M34" s="422"/>
      <c r="N34" s="340"/>
      <c r="O34" s="340"/>
      <c r="P34" s="340"/>
      <c r="Q34" s="340"/>
      <c r="R34" s="340"/>
      <c r="S34" s="439"/>
    </row>
    <row r="35" spans="3:19" ht="21" hidden="1" customHeight="1" outlineLevel="1">
      <c r="C35" s="788"/>
      <c r="D35" s="223">
        <f t="shared" si="0"/>
        <v>29</v>
      </c>
      <c r="E35" s="224"/>
      <c r="F35" s="224"/>
      <c r="G35" s="225"/>
      <c r="H35" s="340"/>
      <c r="I35" s="224"/>
      <c r="J35" s="224"/>
      <c r="K35" s="224"/>
      <c r="L35" s="224"/>
      <c r="M35" s="422"/>
      <c r="N35" s="340"/>
      <c r="O35" s="340"/>
      <c r="P35" s="340"/>
      <c r="Q35" s="340"/>
      <c r="R35" s="340"/>
      <c r="S35" s="439"/>
    </row>
    <row r="36" spans="3:19" ht="21" hidden="1" customHeight="1" outlineLevel="1">
      <c r="C36" s="788"/>
      <c r="D36" s="223">
        <f t="shared" si="0"/>
        <v>30</v>
      </c>
      <c r="E36" s="228"/>
      <c r="F36" s="230"/>
      <c r="G36" s="228"/>
      <c r="H36" s="340"/>
      <c r="I36" s="228"/>
      <c r="J36" s="224"/>
      <c r="K36" s="230"/>
      <c r="L36" s="230"/>
      <c r="M36" s="429"/>
      <c r="N36" s="229"/>
      <c r="O36" s="229"/>
      <c r="P36" s="229"/>
      <c r="Q36" s="229"/>
      <c r="R36" s="229"/>
      <c r="S36" s="439"/>
    </row>
    <row r="37" spans="3:19" ht="21" hidden="1" customHeight="1" outlineLevel="1">
      <c r="C37" s="788"/>
      <c r="D37" s="223">
        <f t="shared" si="0"/>
        <v>31</v>
      </c>
      <c r="E37" s="225"/>
      <c r="F37" s="224"/>
      <c r="G37" s="225"/>
      <c r="H37" s="340"/>
      <c r="I37" s="225"/>
      <c r="J37" s="224"/>
      <c r="K37" s="224"/>
      <c r="L37" s="224"/>
      <c r="M37" s="422"/>
      <c r="N37" s="340"/>
      <c r="O37" s="340"/>
      <c r="P37" s="340"/>
      <c r="Q37" s="340"/>
      <c r="R37" s="340"/>
      <c r="S37" s="439"/>
    </row>
    <row r="38" spans="3:19" ht="21" hidden="1" customHeight="1" outlineLevel="1">
      <c r="C38" s="788"/>
      <c r="D38" s="223">
        <f t="shared" si="0"/>
        <v>32</v>
      </c>
      <c r="E38" s="225"/>
      <c r="F38" s="224"/>
      <c r="G38" s="225"/>
      <c r="H38" s="340"/>
      <c r="I38" s="225"/>
      <c r="J38" s="224"/>
      <c r="K38" s="224"/>
      <c r="L38" s="224"/>
      <c r="M38" s="422"/>
      <c r="N38" s="340"/>
      <c r="O38" s="340"/>
      <c r="P38" s="340"/>
      <c r="Q38" s="340"/>
      <c r="R38" s="340"/>
      <c r="S38" s="439"/>
    </row>
    <row r="39" spans="3:19" ht="21" hidden="1" customHeight="1" outlineLevel="1">
      <c r="C39" s="788"/>
      <c r="D39" s="223">
        <f t="shared" si="0"/>
        <v>33</v>
      </c>
      <c r="E39" s="225"/>
      <c r="F39" s="224"/>
      <c r="G39" s="225"/>
      <c r="H39" s="340"/>
      <c r="I39" s="225"/>
      <c r="J39" s="224"/>
      <c r="K39" s="224"/>
      <c r="L39" s="224"/>
      <c r="M39" s="422"/>
      <c r="N39" s="340"/>
      <c r="O39" s="340"/>
      <c r="P39" s="340"/>
      <c r="Q39" s="340"/>
      <c r="R39" s="340"/>
      <c r="S39" s="439"/>
    </row>
    <row r="40" spans="3:19" ht="21" hidden="1" customHeight="1" outlineLevel="1">
      <c r="C40" s="788"/>
      <c r="D40" s="223">
        <f t="shared" si="0"/>
        <v>34</v>
      </c>
      <c r="E40" s="225"/>
      <c r="F40" s="224"/>
      <c r="G40" s="225"/>
      <c r="H40" s="340"/>
      <c r="I40" s="225"/>
      <c r="J40" s="224"/>
      <c r="K40" s="224"/>
      <c r="L40" s="224"/>
      <c r="M40" s="422"/>
      <c r="N40" s="340"/>
      <c r="O40" s="340"/>
      <c r="P40" s="340"/>
      <c r="Q40" s="340"/>
      <c r="R40" s="340"/>
      <c r="S40" s="439"/>
    </row>
    <row r="41" spans="3:19" ht="21" hidden="1" customHeight="1" outlineLevel="1">
      <c r="C41" s="788"/>
      <c r="D41" s="223">
        <f t="shared" si="0"/>
        <v>35</v>
      </c>
      <c r="E41" s="225"/>
      <c r="F41" s="230"/>
      <c r="G41" s="228"/>
      <c r="H41" s="340"/>
      <c r="I41" s="225"/>
      <c r="J41" s="224"/>
      <c r="K41" s="230"/>
      <c r="L41" s="230"/>
      <c r="M41" s="429"/>
      <c r="N41" s="229"/>
      <c r="O41" s="229"/>
      <c r="P41" s="229"/>
      <c r="Q41" s="229"/>
      <c r="R41" s="229"/>
      <c r="S41" s="439"/>
    </row>
    <row r="42" spans="3:19" ht="21" hidden="1" customHeight="1" outlineLevel="1">
      <c r="C42" s="788"/>
      <c r="D42" s="223">
        <f t="shared" si="0"/>
        <v>36</v>
      </c>
      <c r="E42" s="224"/>
      <c r="F42" s="224"/>
      <c r="G42" s="225"/>
      <c r="H42" s="340"/>
      <c r="I42" s="224"/>
      <c r="J42" s="224"/>
      <c r="K42" s="224"/>
      <c r="L42" s="224"/>
      <c r="M42" s="422"/>
      <c r="N42" s="340"/>
      <c r="O42" s="340"/>
      <c r="P42" s="340"/>
      <c r="Q42" s="340"/>
      <c r="R42" s="340"/>
      <c r="S42" s="439"/>
    </row>
    <row r="43" spans="3:19" ht="21" hidden="1" customHeight="1" outlineLevel="1">
      <c r="C43" s="788"/>
      <c r="D43" s="223">
        <f t="shared" si="0"/>
        <v>37</v>
      </c>
      <c r="E43" s="224"/>
      <c r="F43" s="224"/>
      <c r="G43" s="225"/>
      <c r="H43" s="340"/>
      <c r="I43" s="224"/>
      <c r="J43" s="224"/>
      <c r="K43" s="224"/>
      <c r="L43" s="224" t="s">
        <v>159</v>
      </c>
      <c r="M43" s="422"/>
      <c r="N43" s="340"/>
      <c r="O43" s="340"/>
      <c r="P43" s="340"/>
      <c r="Q43" s="340"/>
      <c r="R43" s="340"/>
      <c r="S43" s="439"/>
    </row>
    <row r="44" spans="3:19" ht="21" hidden="1" customHeight="1" outlineLevel="1">
      <c r="C44" s="788"/>
      <c r="D44" s="223">
        <f t="shared" si="0"/>
        <v>38</v>
      </c>
      <c r="E44" s="224"/>
      <c r="F44" s="224"/>
      <c r="G44" s="225"/>
      <c r="H44" s="340"/>
      <c r="I44" s="224"/>
      <c r="J44" s="224"/>
      <c r="K44" s="224"/>
      <c r="L44" s="224"/>
      <c r="M44" s="422"/>
      <c r="N44" s="340"/>
      <c r="O44" s="340"/>
      <c r="P44" s="340"/>
      <c r="Q44" s="340"/>
      <c r="R44" s="340"/>
      <c r="S44" s="439"/>
    </row>
    <row r="45" spans="3:19" ht="21" hidden="1" customHeight="1" outlineLevel="1">
      <c r="C45" s="788"/>
      <c r="D45" s="223">
        <f t="shared" si="0"/>
        <v>39</v>
      </c>
      <c r="E45" s="224"/>
      <c r="F45" s="224"/>
      <c r="G45" s="225"/>
      <c r="H45" s="340"/>
      <c r="I45" s="224"/>
      <c r="J45" s="224"/>
      <c r="K45" s="224"/>
      <c r="L45" s="224"/>
      <c r="M45" s="422"/>
      <c r="N45" s="340"/>
      <c r="O45" s="340"/>
      <c r="P45" s="340"/>
      <c r="Q45" s="340"/>
      <c r="R45" s="340"/>
      <c r="S45" s="439"/>
    </row>
    <row r="46" spans="3:19" ht="21" hidden="1" customHeight="1" outlineLevel="1">
      <c r="C46" s="788"/>
      <c r="D46" s="223">
        <f t="shared" si="0"/>
        <v>40</v>
      </c>
      <c r="E46" s="228"/>
      <c r="F46" s="230"/>
      <c r="G46" s="228"/>
      <c r="H46" s="340"/>
      <c r="I46" s="228"/>
      <c r="J46" s="224"/>
      <c r="K46" s="230"/>
      <c r="L46" s="230"/>
      <c r="M46" s="429"/>
      <c r="N46" s="229"/>
      <c r="O46" s="229"/>
      <c r="P46" s="229"/>
      <c r="Q46" s="229"/>
      <c r="R46" s="229"/>
      <c r="S46" s="439"/>
    </row>
    <row r="47" spans="3:19" ht="21" hidden="1" customHeight="1" outlineLevel="2">
      <c r="C47" s="788"/>
      <c r="D47" s="223">
        <f t="shared" si="0"/>
        <v>41</v>
      </c>
      <c r="E47" s="225"/>
      <c r="F47" s="224"/>
      <c r="G47" s="225"/>
      <c r="H47" s="340"/>
      <c r="I47" s="225"/>
      <c r="J47" s="224"/>
      <c r="K47" s="224"/>
      <c r="L47" s="224"/>
      <c r="M47" s="422"/>
      <c r="N47" s="340"/>
      <c r="O47" s="340"/>
      <c r="P47" s="340"/>
      <c r="Q47" s="340"/>
      <c r="R47" s="340"/>
      <c r="S47" s="439"/>
    </row>
    <row r="48" spans="3:19" ht="21" hidden="1" customHeight="1" outlineLevel="2">
      <c r="C48" s="788"/>
      <c r="D48" s="223">
        <f t="shared" si="0"/>
        <v>42</v>
      </c>
      <c r="E48" s="225"/>
      <c r="F48" s="224"/>
      <c r="G48" s="225"/>
      <c r="H48" s="340"/>
      <c r="I48" s="225"/>
      <c r="J48" s="224"/>
      <c r="K48" s="224"/>
      <c r="L48" s="224"/>
      <c r="M48" s="422"/>
      <c r="N48" s="340"/>
      <c r="O48" s="340"/>
      <c r="P48" s="340"/>
      <c r="Q48" s="340"/>
      <c r="R48" s="340"/>
      <c r="S48" s="439"/>
    </row>
    <row r="49" spans="3:32" ht="21" hidden="1" customHeight="1" outlineLevel="2">
      <c r="C49" s="788"/>
      <c r="D49" s="223">
        <f t="shared" si="0"/>
        <v>43</v>
      </c>
      <c r="E49" s="225"/>
      <c r="F49" s="224"/>
      <c r="G49" s="225"/>
      <c r="H49" s="340"/>
      <c r="I49" s="225"/>
      <c r="J49" s="224"/>
      <c r="K49" s="224"/>
      <c r="L49" s="224"/>
      <c r="M49" s="422"/>
      <c r="N49" s="340"/>
      <c r="O49" s="340"/>
      <c r="P49" s="340"/>
      <c r="Q49" s="340"/>
      <c r="R49" s="340"/>
      <c r="S49" s="439"/>
    </row>
    <row r="50" spans="3:32" ht="21" hidden="1" customHeight="1" outlineLevel="2">
      <c r="C50" s="788"/>
      <c r="D50" s="223">
        <f t="shared" si="0"/>
        <v>44</v>
      </c>
      <c r="E50" s="225"/>
      <c r="F50" s="224"/>
      <c r="G50" s="225"/>
      <c r="H50" s="340"/>
      <c r="I50" s="225"/>
      <c r="J50" s="224"/>
      <c r="K50" s="224"/>
      <c r="L50" s="224"/>
      <c r="M50" s="422"/>
      <c r="N50" s="340"/>
      <c r="O50" s="340"/>
      <c r="P50" s="340"/>
      <c r="Q50" s="340"/>
      <c r="R50" s="340"/>
      <c r="S50" s="439"/>
    </row>
    <row r="51" spans="3:32" ht="21" hidden="1" customHeight="1" outlineLevel="2">
      <c r="C51" s="788"/>
      <c r="D51" s="223">
        <f t="shared" si="0"/>
        <v>45</v>
      </c>
      <c r="E51" s="225"/>
      <c r="F51" s="230"/>
      <c r="G51" s="228"/>
      <c r="H51" s="340"/>
      <c r="I51" s="225"/>
      <c r="J51" s="224"/>
      <c r="K51" s="230"/>
      <c r="L51" s="230"/>
      <c r="M51" s="429"/>
      <c r="N51" s="229"/>
      <c r="O51" s="229"/>
      <c r="P51" s="229"/>
      <c r="Q51" s="229"/>
      <c r="R51" s="229"/>
      <c r="S51" s="439"/>
    </row>
    <row r="52" spans="3:32" ht="21" hidden="1" customHeight="1" outlineLevel="2" collapsed="1">
      <c r="C52" s="788"/>
      <c r="D52" s="223">
        <f t="shared" si="0"/>
        <v>46</v>
      </c>
      <c r="E52" s="224"/>
      <c r="F52" s="224"/>
      <c r="G52" s="225"/>
      <c r="H52" s="340"/>
      <c r="I52" s="224"/>
      <c r="J52" s="224"/>
      <c r="K52" s="224"/>
      <c r="L52" s="224"/>
      <c r="M52" s="422"/>
      <c r="N52" s="340"/>
      <c r="O52" s="340"/>
      <c r="P52" s="340"/>
      <c r="Q52" s="340"/>
      <c r="R52" s="340"/>
      <c r="S52" s="439" t="s">
        <v>653</v>
      </c>
    </row>
    <row r="53" spans="3:32" ht="21" hidden="1" customHeight="1" outlineLevel="2">
      <c r="C53" s="788"/>
      <c r="D53" s="223">
        <f t="shared" si="0"/>
        <v>47</v>
      </c>
      <c r="E53" s="224"/>
      <c r="F53" s="224"/>
      <c r="G53" s="225"/>
      <c r="H53" s="340"/>
      <c r="I53" s="224"/>
      <c r="J53" s="224"/>
      <c r="K53" s="224"/>
      <c r="L53" s="224"/>
      <c r="M53" s="422"/>
      <c r="N53" s="340"/>
      <c r="O53" s="340"/>
      <c r="P53" s="340"/>
      <c r="Q53" s="340"/>
      <c r="R53" s="340"/>
      <c r="S53" s="439" t="s">
        <v>654</v>
      </c>
    </row>
    <row r="54" spans="3:32" ht="21" hidden="1" customHeight="1" outlineLevel="2">
      <c r="C54" s="788"/>
      <c r="D54" s="223">
        <f t="shared" si="0"/>
        <v>48</v>
      </c>
      <c r="E54" s="224"/>
      <c r="F54" s="224"/>
      <c r="G54" s="225"/>
      <c r="H54" s="340"/>
      <c r="I54" s="224"/>
      <c r="J54" s="224"/>
      <c r="K54" s="224"/>
      <c r="L54" s="224"/>
      <c r="M54" s="422"/>
      <c r="N54" s="340"/>
      <c r="O54" s="340"/>
      <c r="P54" s="340"/>
      <c r="Q54" s="340"/>
      <c r="R54" s="340"/>
      <c r="S54" s="439"/>
    </row>
    <row r="55" spans="3:32" ht="21" hidden="1" customHeight="1" outlineLevel="2">
      <c r="C55" s="788"/>
      <c r="D55" s="223">
        <f t="shared" si="0"/>
        <v>49</v>
      </c>
      <c r="E55" s="224"/>
      <c r="F55" s="224"/>
      <c r="G55" s="225"/>
      <c r="H55" s="340"/>
      <c r="I55" s="224"/>
      <c r="J55" s="224"/>
      <c r="K55" s="224"/>
      <c r="L55" s="224"/>
      <c r="M55" s="422"/>
      <c r="N55" s="340"/>
      <c r="O55" s="340"/>
      <c r="P55" s="340"/>
      <c r="Q55" s="340"/>
      <c r="R55" s="340"/>
      <c r="S55" s="439"/>
    </row>
    <row r="56" spans="3:32" ht="21" hidden="1" customHeight="1" outlineLevel="2" thickBot="1">
      <c r="C56" s="788"/>
      <c r="D56" s="412">
        <f t="shared" si="0"/>
        <v>50</v>
      </c>
      <c r="E56" s="228"/>
      <c r="F56" s="230"/>
      <c r="G56" s="228"/>
      <c r="H56" s="229"/>
      <c r="I56" s="228"/>
      <c r="J56" s="230"/>
      <c r="K56" s="230"/>
      <c r="L56" s="230"/>
      <c r="M56" s="429"/>
      <c r="N56" s="229"/>
      <c r="O56" s="229"/>
      <c r="P56" s="229"/>
      <c r="Q56" s="229"/>
      <c r="R56" s="229"/>
      <c r="S56" s="440"/>
    </row>
    <row r="57" spans="3:32" ht="21" customHeight="1" collapsed="1" thickBot="1">
      <c r="C57" s="234" t="s">
        <v>132</v>
      </c>
      <c r="D57" s="235">
        <v>1</v>
      </c>
      <c r="E57" s="236"/>
      <c r="F57" s="238"/>
      <c r="G57" s="237"/>
      <c r="H57" s="413"/>
      <c r="I57" s="425"/>
      <c r="J57" s="426"/>
      <c r="K57" s="428"/>
      <c r="L57" s="238"/>
      <c r="M57" s="426"/>
      <c r="N57" s="239"/>
      <c r="O57" s="240"/>
      <c r="P57" s="241"/>
      <c r="Q57" s="242"/>
      <c r="R57" s="239"/>
      <c r="S57" s="441"/>
    </row>
    <row r="58" spans="3:32" ht="21" customHeight="1">
      <c r="C58" s="789" t="s">
        <v>647</v>
      </c>
      <c r="D58" s="414">
        <f>ROW()-57</f>
        <v>1</v>
      </c>
      <c r="E58" s="227"/>
      <c r="F58" s="226"/>
      <c r="G58" s="227"/>
      <c r="H58" s="341"/>
      <c r="I58" s="419"/>
      <c r="J58" s="420"/>
      <c r="K58" s="427"/>
      <c r="L58" s="422"/>
      <c r="M58" s="451"/>
      <c r="N58" s="341"/>
      <c r="O58" s="341"/>
      <c r="P58" s="341"/>
      <c r="Q58" s="341"/>
      <c r="R58" s="341"/>
      <c r="S58" s="442"/>
    </row>
    <row r="59" spans="3:32" ht="21" customHeight="1">
      <c r="C59" s="789"/>
      <c r="D59" s="223">
        <f t="shared" ref="D59:D62" si="1">ROW()-57</f>
        <v>2</v>
      </c>
      <c r="E59" s="225"/>
      <c r="F59" s="224"/>
      <c r="G59" s="225"/>
      <c r="H59" s="340"/>
      <c r="I59" s="421"/>
      <c r="J59" s="422"/>
      <c r="K59" s="422"/>
      <c r="L59" s="422"/>
      <c r="M59" s="452"/>
      <c r="N59" s="340"/>
      <c r="O59" s="340"/>
      <c r="P59" s="340"/>
      <c r="Q59" s="340"/>
      <c r="R59" s="340"/>
      <c r="S59" s="443"/>
    </row>
    <row r="60" spans="3:32" ht="21" customHeight="1">
      <c r="C60" s="789"/>
      <c r="D60" s="223">
        <f t="shared" si="1"/>
        <v>3</v>
      </c>
      <c r="E60" s="225"/>
      <c r="F60" s="224"/>
      <c r="G60" s="225"/>
      <c r="H60" s="340"/>
      <c r="I60" s="421"/>
      <c r="J60" s="422"/>
      <c r="K60" s="422"/>
      <c r="L60" s="422"/>
      <c r="M60" s="452"/>
      <c r="N60" s="340"/>
      <c r="O60" s="340"/>
      <c r="P60" s="340"/>
      <c r="Q60" s="340"/>
      <c r="R60" s="340"/>
      <c r="S60" s="443"/>
      <c r="W60" s="5"/>
    </row>
    <row r="61" spans="3:32" ht="21" customHeight="1">
      <c r="C61" s="789"/>
      <c r="D61" s="223">
        <f t="shared" si="1"/>
        <v>4</v>
      </c>
      <c r="E61" s="225"/>
      <c r="F61" s="224"/>
      <c r="G61" s="225"/>
      <c r="H61" s="340"/>
      <c r="I61" s="421"/>
      <c r="J61" s="422"/>
      <c r="K61" s="422"/>
      <c r="L61" s="422"/>
      <c r="M61" s="452"/>
      <c r="N61" s="340"/>
      <c r="O61" s="340"/>
      <c r="P61" s="340"/>
      <c r="Q61" s="340"/>
      <c r="R61" s="340"/>
      <c r="S61" s="443"/>
      <c r="X61" s="5"/>
    </row>
    <row r="62" spans="3:32" ht="21" customHeight="1" thickBot="1">
      <c r="C62" s="790"/>
      <c r="D62" s="243">
        <f t="shared" si="1"/>
        <v>5</v>
      </c>
      <c r="E62" s="231"/>
      <c r="F62" s="233"/>
      <c r="G62" s="231"/>
      <c r="H62" s="232"/>
      <c r="I62" s="423"/>
      <c r="J62" s="424"/>
      <c r="K62" s="424"/>
      <c r="L62" s="422"/>
      <c r="M62" s="453"/>
      <c r="N62" s="232"/>
      <c r="O62" s="232"/>
      <c r="P62" s="232"/>
      <c r="Q62" s="232"/>
      <c r="R62" s="232"/>
      <c r="S62" s="444"/>
    </row>
    <row r="63" spans="3:32" ht="21" customHeight="1">
      <c r="C63" s="244"/>
      <c r="D63" s="5"/>
      <c r="E63" s="431"/>
      <c r="F63" s="431"/>
      <c r="G63" s="432"/>
      <c r="H63" s="433"/>
      <c r="I63" s="433"/>
      <c r="J63" s="431"/>
      <c r="K63" s="431"/>
      <c r="L63" s="433"/>
      <c r="M63" s="246"/>
      <c r="N63" s="247"/>
      <c r="O63" s="247"/>
      <c r="P63" s="246"/>
      <c r="Q63" s="246"/>
      <c r="R63" s="245"/>
      <c r="S63" s="248"/>
      <c r="T63" s="248"/>
      <c r="U63" s="248"/>
      <c r="V63" s="248"/>
      <c r="W63" s="248"/>
      <c r="X63" s="248"/>
      <c r="Y63" s="248"/>
      <c r="Z63" s="415"/>
      <c r="AA63" s="248"/>
      <c r="AF63" s="5"/>
    </row>
    <row r="64" spans="3:32" ht="21" customHeight="1">
      <c r="D64" s="437"/>
      <c r="E64" s="437" t="s">
        <v>645</v>
      </c>
      <c r="F64" s="437"/>
      <c r="G64" s="437"/>
      <c r="H64" s="5"/>
      <c r="I64" s="437" t="s">
        <v>648</v>
      </c>
      <c r="J64" s="437"/>
      <c r="K64" s="437"/>
      <c r="L64" s="437"/>
      <c r="M64" s="437"/>
      <c r="N64" s="437"/>
      <c r="O64" s="5"/>
      <c r="P64" s="5"/>
      <c r="Q64" s="246"/>
      <c r="R64" s="250"/>
      <c r="S64" s="250"/>
      <c r="T64" s="246"/>
      <c r="U64" s="250"/>
      <c r="V64" s="250"/>
      <c r="W64" s="246"/>
      <c r="X64" s="250"/>
    </row>
    <row r="65" spans="4:30" s="416" customFormat="1" ht="21" customHeight="1">
      <c r="E65" s="430" t="s">
        <v>665</v>
      </c>
      <c r="F65" s="454" t="s">
        <v>714</v>
      </c>
      <c r="I65" s="430" t="s">
        <v>108</v>
      </c>
      <c r="J65" s="455" t="s">
        <v>714</v>
      </c>
      <c r="K65" s="417" t="s">
        <v>664</v>
      </c>
      <c r="L65" s="781" t="s">
        <v>656</v>
      </c>
      <c r="M65" s="781"/>
      <c r="N65" s="455" t="s">
        <v>714</v>
      </c>
      <c r="Q65" s="246"/>
      <c r="T65" s="246"/>
      <c r="W65" s="246"/>
      <c r="AD65" s="250"/>
    </row>
    <row r="66" spans="4:30" ht="21" customHeight="1">
      <c r="E66" s="783" t="s">
        <v>670</v>
      </c>
      <c r="F66" s="783"/>
      <c r="I66" s="430" t="s">
        <v>663</v>
      </c>
      <c r="J66" s="455" t="s">
        <v>714</v>
      </c>
      <c r="K66" s="1"/>
      <c r="L66" s="781" t="s">
        <v>657</v>
      </c>
      <c r="M66" s="781"/>
      <c r="N66" s="455" t="s">
        <v>714</v>
      </c>
      <c r="Q66" s="416"/>
      <c r="R66" s="416"/>
      <c r="S66" s="416"/>
      <c r="T66" s="416"/>
      <c r="U66" s="416"/>
      <c r="V66" s="250"/>
      <c r="W66" s="250"/>
      <c r="X66" s="250"/>
      <c r="Y66" s="416"/>
    </row>
    <row r="67" spans="4:30" ht="21" customHeight="1">
      <c r="D67" s="7"/>
      <c r="E67" s="437" t="s">
        <v>666</v>
      </c>
      <c r="J67" s="1"/>
      <c r="L67" s="781" t="s">
        <v>658</v>
      </c>
      <c r="M67" s="781"/>
      <c r="N67" s="455" t="s">
        <v>714</v>
      </c>
      <c r="Q67" s="416"/>
      <c r="R67" s="416"/>
      <c r="S67" s="416"/>
      <c r="T67" s="416"/>
      <c r="U67" s="416"/>
      <c r="V67" s="250"/>
      <c r="W67" s="250"/>
      <c r="X67" s="250"/>
      <c r="Y67" s="416"/>
    </row>
    <row r="68" spans="4:30" ht="21" customHeight="1">
      <c r="E68" s="434" t="s">
        <v>667</v>
      </c>
      <c r="F68" s="454" t="s">
        <v>714</v>
      </c>
      <c r="J68" s="1"/>
      <c r="L68" s="781" t="s">
        <v>659</v>
      </c>
      <c r="M68" s="781"/>
      <c r="N68" s="455" t="s">
        <v>714</v>
      </c>
      <c r="Q68" s="416"/>
      <c r="R68" s="416"/>
      <c r="S68" s="416"/>
      <c r="T68" s="416"/>
      <c r="U68" s="416"/>
      <c r="V68" s="250"/>
      <c r="W68" s="250"/>
      <c r="X68" s="250"/>
      <c r="Y68" s="416"/>
    </row>
    <row r="69" spans="4:30" ht="21" customHeight="1">
      <c r="E69" s="434" t="s">
        <v>668</v>
      </c>
      <c r="F69" s="454" t="s">
        <v>714</v>
      </c>
      <c r="G69" s="435"/>
      <c r="H69" s="435"/>
      <c r="I69" s="435"/>
      <c r="J69" s="435"/>
      <c r="K69" s="435"/>
      <c r="L69" s="781" t="s">
        <v>660</v>
      </c>
      <c r="M69" s="781"/>
      <c r="N69" s="455" t="s">
        <v>714</v>
      </c>
      <c r="O69" s="435"/>
      <c r="P69" s="435"/>
      <c r="Q69" s="436"/>
      <c r="R69" s="436"/>
      <c r="S69" s="436"/>
      <c r="T69" s="436"/>
      <c r="U69" s="436"/>
      <c r="V69" s="436"/>
      <c r="W69" s="436"/>
      <c r="X69" s="436"/>
      <c r="Y69" s="435"/>
      <c r="Z69" s="435"/>
      <c r="AA69" s="435"/>
    </row>
    <row r="70" spans="4:30" ht="21" customHeight="1">
      <c r="E70" s="430" t="s">
        <v>669</v>
      </c>
      <c r="F70" s="454" t="s">
        <v>714</v>
      </c>
      <c r="L70" s="781" t="s">
        <v>661</v>
      </c>
      <c r="M70" s="781"/>
      <c r="N70" s="455" t="s">
        <v>714</v>
      </c>
      <c r="U70" s="418"/>
      <c r="V70" s="418"/>
    </row>
    <row r="71" spans="4:30" ht="21" customHeight="1">
      <c r="L71" s="782" t="s">
        <v>671</v>
      </c>
      <c r="M71" s="782"/>
      <c r="N71" s="455" t="s">
        <v>714</v>
      </c>
    </row>
    <row r="73" spans="4:30">
      <c r="L73" s="435" t="s">
        <v>79</v>
      </c>
    </row>
    <row r="79" spans="4:30" ht="9.75" customHeight="1"/>
  </sheetData>
  <mergeCells count="25">
    <mergeCell ref="S3:S5"/>
    <mergeCell ref="P3:P5"/>
    <mergeCell ref="C6:C56"/>
    <mergeCell ref="C58:C62"/>
    <mergeCell ref="N3:N5"/>
    <mergeCell ref="O3:O5"/>
    <mergeCell ref="Q3:Q5"/>
    <mergeCell ref="R3:R5"/>
    <mergeCell ref="D3:D5"/>
    <mergeCell ref="E3:E5"/>
    <mergeCell ref="F3:F5"/>
    <mergeCell ref="G3:H4"/>
    <mergeCell ref="I3:J3"/>
    <mergeCell ref="L3:M5"/>
    <mergeCell ref="I4:I5"/>
    <mergeCell ref="J4:J5"/>
    <mergeCell ref="K3:K5"/>
    <mergeCell ref="L70:M70"/>
    <mergeCell ref="L71:M71"/>
    <mergeCell ref="E66:F66"/>
    <mergeCell ref="L65:M65"/>
    <mergeCell ref="L66:M66"/>
    <mergeCell ref="L67:M67"/>
    <mergeCell ref="L68:M68"/>
    <mergeCell ref="L69:M69"/>
  </mergeCells>
  <phoneticPr fontId="3"/>
  <conditionalFormatting sqref="I63">
    <cfRule type="expression" dxfId="19" priority="10">
      <formula>$H63="無"</formula>
    </cfRule>
  </conditionalFormatting>
  <conditionalFormatting sqref="R63:AA63">
    <cfRule type="expression" dxfId="18" priority="9">
      <formula>$L63="退職"</formula>
    </cfRule>
  </conditionalFormatting>
  <conditionalFormatting sqref="I7:J62">
    <cfRule type="expression" dxfId="17" priority="14">
      <formula>$H7="退職"</formula>
    </cfRule>
  </conditionalFormatting>
  <conditionalFormatting sqref="K7:K56">
    <cfRule type="expression" dxfId="16" priority="7">
      <formula>$H7="退職"</formula>
    </cfRule>
  </conditionalFormatting>
  <conditionalFormatting sqref="M7:M57">
    <cfRule type="expression" dxfId="15" priority="5">
      <formula>$L7="無"</formula>
    </cfRule>
  </conditionalFormatting>
  <conditionalFormatting sqref="M58:M62">
    <cfRule type="expression" dxfId="14" priority="6">
      <formula>$L58="無"</formula>
    </cfRule>
  </conditionalFormatting>
  <conditionalFormatting sqref="S6:S62">
    <cfRule type="expression" dxfId="13" priority="3">
      <formula>$L6="保幼併有"</formula>
    </cfRule>
  </conditionalFormatting>
  <conditionalFormatting sqref="S7">
    <cfRule type="expression" dxfId="12" priority="1">
      <formula>$L$7="保幼併有"</formula>
    </cfRule>
  </conditionalFormatting>
  <dataValidations count="6">
    <dataValidation type="list" allowBlank="1" showInputMessage="1" showErrorMessage="1" sqref="N6:N62">
      <formula1>"常勤,非常勤"</formula1>
    </dataValidation>
    <dataValidation allowBlank="1" showInputMessage="1" showErrorMessage="1" prompt="育休等で休職中の場合は「育休中」等と記載してください。" sqref="J6:J56"/>
    <dataValidation type="list" allowBlank="1" showInputMessage="1" sqref="M63">
      <formula1>#REF!</formula1>
    </dataValidation>
    <dataValidation type="list" allowBlank="1" showInputMessage="1" sqref="I63">
      <formula1>#REF!</formula1>
    </dataValidation>
    <dataValidation type="list" allowBlank="1" showInputMessage="1" showErrorMessage="1" sqref="H63">
      <formula1>#REF!</formula1>
    </dataValidation>
    <dataValidation type="list" allowBlank="1" showInputMessage="1" showErrorMessage="1" sqref="L63">
      <formula1>#REF!</formula1>
    </dataValidation>
  </dataValidations>
  <pageMargins left="0.39370078740157483" right="0.19685039370078741" top="0.78740157480314965" bottom="0.19685039370078741" header="0.51181102362204722" footer="0.51181102362204722"/>
  <pageSetup paperSize="9" scale="61"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リスト!$H$2:$H$3</xm:f>
          </x14:formula1>
          <xm:sqref>H6:H62</xm:sqref>
        </x14:dataValidation>
        <x14:dataValidation type="list" allowBlank="1" showInputMessage="1" showErrorMessage="1" prompt="学級担任の場合は「○」を選択してください。">
          <x14:formula1>
            <xm:f>リスト!$O$2</xm:f>
          </x14:formula1>
          <xm:sqref>K6:K62</xm:sqref>
        </x14:dataValidation>
        <x14:dataValidation type="list" allowBlank="1" showInputMessage="1" showErrorMessage="1">
          <x14:formula1>
            <xm:f>リスト!$J$2:$J$5</xm:f>
          </x14:formula1>
          <xm:sqref>L58:L62</xm:sqref>
        </x14:dataValidation>
        <x14:dataValidation type="list" allowBlank="1" showInputMessage="1">
          <x14:formula1>
            <xm:f>リスト!$M$2:$M$4</xm:f>
          </x14:formula1>
          <xm:sqref>M58:M62</xm:sqref>
        </x14:dataValidation>
        <x14:dataValidation type="list" allowBlank="1" showInputMessage="1">
          <x14:formula1>
            <xm:f>リスト!$L$2:$L$8</xm:f>
          </x14:formula1>
          <xm:sqref>M6:M57</xm:sqref>
        </x14:dataValidation>
        <x14:dataValidation type="list" allowBlank="1" showInputMessage="1" showErrorMessage="1">
          <x14:formula1>
            <xm:f>リスト!$J$2:$J$5</xm:f>
          </x14:formula1>
          <xm:sqref>L6:L57</xm:sqref>
        </x14:dataValidation>
        <x14:dataValidation type="list" allowBlank="1" showInputMessage="1" showErrorMessage="1">
          <x14:formula1>
            <xm:f>リスト!$S$2:$S$3</xm:f>
          </x14:formula1>
          <xm:sqref>S6:S62</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B4:HF71"/>
  <sheetViews>
    <sheetView view="pageBreakPreview" zoomScale="130" zoomScaleNormal="130" zoomScaleSheetLayoutView="130" workbookViewId="0">
      <pane xSplit="7" ySplit="13" topLeftCell="H14" activePane="bottomRight" state="frozen"/>
      <selection pane="topRight" activeCell="H1" sqref="H1"/>
      <selection pane="bottomLeft" activeCell="A14" sqref="A14"/>
      <selection pane="bottomRight" activeCell="HE18" sqref="HE18"/>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69"/>
      <c r="C4" s="869"/>
      <c r="D4" s="869"/>
      <c r="E4" s="869"/>
      <c r="H4" s="142" t="s">
        <v>138</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66" t="s">
        <v>113</v>
      </c>
      <c r="BC4" s="866"/>
      <c r="BD4" s="866"/>
      <c r="BE4" s="866"/>
      <c r="BF4" s="866"/>
      <c r="BG4" s="866"/>
      <c r="BH4" s="866"/>
      <c r="BI4" s="866"/>
      <c r="BJ4" s="866"/>
      <c r="BK4" s="866"/>
      <c r="BL4" s="866"/>
      <c r="BM4" s="866"/>
      <c r="BN4" s="870">
        <f>'１　概況 '!$Q$7</f>
        <v>0</v>
      </c>
      <c r="BO4" s="870"/>
      <c r="BP4" s="870"/>
      <c r="BQ4" s="870"/>
      <c r="BR4" s="870"/>
      <c r="BS4" s="870"/>
      <c r="BT4" s="871" t="s">
        <v>75</v>
      </c>
      <c r="BU4" s="871"/>
      <c r="BV4" s="871"/>
      <c r="BW4" s="871"/>
      <c r="BX4" s="871"/>
      <c r="BY4" s="865"/>
      <c r="BZ4" s="865"/>
      <c r="CA4" s="865"/>
      <c r="CB4" s="865"/>
      <c r="CC4" s="865"/>
      <c r="CD4" s="865"/>
      <c r="CE4" s="871" t="s">
        <v>76</v>
      </c>
      <c r="CF4" s="871"/>
      <c r="CG4" s="871"/>
      <c r="CH4" s="871"/>
      <c r="CI4" s="865"/>
      <c r="CJ4" s="865"/>
      <c r="CK4" s="865"/>
      <c r="CL4" s="865"/>
      <c r="CM4" s="865"/>
      <c r="CN4" s="865"/>
      <c r="CO4" s="866" t="s">
        <v>10</v>
      </c>
      <c r="CP4" s="866"/>
      <c r="CQ4" s="866"/>
      <c r="CR4" s="866"/>
      <c r="CS4" s="866"/>
      <c r="CT4" s="866" t="s">
        <v>1</v>
      </c>
      <c r="CU4" s="866"/>
      <c r="CV4" s="866"/>
      <c r="CW4" s="866"/>
      <c r="DB4" s="142"/>
      <c r="DC4" s="347"/>
      <c r="DD4" s="347"/>
      <c r="DE4" s="347"/>
      <c r="DF4" s="347"/>
      <c r="DG4" s="347"/>
      <c r="DH4" s="347"/>
      <c r="DI4" s="142"/>
      <c r="DJ4" s="142"/>
      <c r="DK4" s="142"/>
      <c r="DL4" s="142"/>
      <c r="DM4" s="142"/>
      <c r="DN4" s="142"/>
      <c r="DO4" s="347"/>
      <c r="DP4" s="347"/>
      <c r="DQ4" s="347"/>
      <c r="DR4" s="347"/>
      <c r="DS4" s="347"/>
      <c r="DT4" s="347"/>
      <c r="DU4" s="142"/>
      <c r="DV4" s="142"/>
      <c r="DW4" s="142"/>
      <c r="DX4" s="142"/>
      <c r="DY4" s="142"/>
      <c r="DZ4" s="347"/>
      <c r="EA4" s="347"/>
      <c r="EB4" s="347"/>
      <c r="EC4" s="347"/>
      <c r="ED4" s="347"/>
      <c r="EE4" s="347"/>
      <c r="EF4" s="142"/>
      <c r="EG4" s="142"/>
      <c r="EH4" s="142"/>
      <c r="EI4" s="142"/>
      <c r="EJ4" s="142"/>
      <c r="EK4" s="142"/>
      <c r="EL4" s="347"/>
      <c r="EM4" s="347"/>
      <c r="EN4" s="347"/>
      <c r="EO4" s="347"/>
      <c r="EP4" s="347"/>
      <c r="EQ4" s="347"/>
      <c r="ER4" s="142"/>
      <c r="ES4" s="142"/>
      <c r="ET4" s="142"/>
      <c r="EU4" s="142"/>
      <c r="EV4" s="142"/>
      <c r="EW4" s="142"/>
      <c r="EX4" s="347"/>
      <c r="EY4" s="347"/>
      <c r="EZ4" s="347"/>
      <c r="FA4" s="347"/>
      <c r="FB4" s="347"/>
      <c r="FC4" s="347"/>
      <c r="FD4" s="142"/>
      <c r="FE4" s="142"/>
      <c r="FF4" s="142"/>
      <c r="FG4" s="142"/>
      <c r="FH4" s="142"/>
      <c r="FI4" s="142"/>
      <c r="FJ4" s="347"/>
      <c r="FK4" s="347"/>
      <c r="FL4" s="347"/>
      <c r="FM4" s="347"/>
      <c r="FN4" s="347"/>
      <c r="FO4" s="347"/>
      <c r="FP4" s="142"/>
      <c r="FQ4" s="142"/>
      <c r="FR4" s="142"/>
      <c r="FS4" s="142"/>
      <c r="FT4" s="142"/>
      <c r="FU4" s="142"/>
      <c r="FV4" s="347"/>
      <c r="FW4" s="347"/>
      <c r="FX4" s="347"/>
      <c r="FY4" s="347"/>
      <c r="FZ4" s="347"/>
      <c r="GA4" s="347"/>
      <c r="GB4" s="142"/>
      <c r="GC4" s="142"/>
      <c r="GD4" s="142"/>
      <c r="GE4" s="142"/>
      <c r="GF4" s="142"/>
      <c r="GG4" s="142"/>
      <c r="GH4" s="347"/>
      <c r="GI4" s="347"/>
      <c r="GJ4" s="347"/>
      <c r="GK4" s="347"/>
      <c r="GL4" s="347"/>
      <c r="GM4" s="347"/>
      <c r="GN4" s="142"/>
      <c r="GO4" s="142"/>
      <c r="GP4" s="142"/>
      <c r="GQ4" s="142"/>
      <c r="GR4" s="142"/>
      <c r="GS4" s="142"/>
      <c r="GT4" s="347"/>
      <c r="GU4" s="347"/>
      <c r="GV4" s="347"/>
      <c r="GW4" s="347"/>
      <c r="GX4" s="347"/>
      <c r="GY4" s="347"/>
      <c r="GZ4" s="142"/>
      <c r="HA4" s="142"/>
      <c r="HB4" s="142"/>
      <c r="HC4" s="142"/>
    </row>
    <row r="5" spans="2:214" ht="9.75" customHeight="1"/>
    <row r="6" spans="2:214" ht="14.25" customHeight="1">
      <c r="B6" s="848" t="s">
        <v>5</v>
      </c>
      <c r="C6" s="849"/>
      <c r="D6" s="849"/>
      <c r="E6" s="849"/>
      <c r="F6" s="849"/>
      <c r="G6" s="849"/>
      <c r="H6" s="867"/>
      <c r="I6" s="868"/>
      <c r="J6" s="345"/>
      <c r="K6" s="345"/>
      <c r="L6" s="345"/>
      <c r="M6" s="346"/>
      <c r="N6" s="143"/>
      <c r="O6" s="143"/>
      <c r="P6" s="344"/>
      <c r="Q6" s="344"/>
      <c r="R6" s="858">
        <v>7</v>
      </c>
      <c r="S6" s="858"/>
      <c r="T6" s="858"/>
      <c r="U6" s="858"/>
      <c r="V6" s="144"/>
      <c r="W6" s="144"/>
      <c r="X6" s="144"/>
      <c r="Y6" s="145"/>
      <c r="Z6" s="145"/>
      <c r="AA6" s="344"/>
      <c r="AB6" s="344"/>
      <c r="AC6" s="344"/>
      <c r="AD6" s="858">
        <v>8</v>
      </c>
      <c r="AE6" s="858"/>
      <c r="AF6" s="858"/>
      <c r="AG6" s="858"/>
      <c r="AH6" s="145"/>
      <c r="AI6" s="344"/>
      <c r="AJ6" s="344"/>
      <c r="AK6" s="344"/>
      <c r="AL6" s="145"/>
      <c r="AM6" s="344"/>
      <c r="AN6" s="344"/>
      <c r="AO6" s="344"/>
      <c r="AP6" s="858">
        <v>9</v>
      </c>
      <c r="AQ6" s="858"/>
      <c r="AR6" s="858"/>
      <c r="AS6" s="858"/>
      <c r="AT6" s="344"/>
      <c r="AU6" s="344"/>
      <c r="AV6" s="344"/>
      <c r="AW6" s="145"/>
      <c r="AX6" s="344"/>
      <c r="AY6" s="344"/>
      <c r="AZ6" s="344"/>
      <c r="BA6" s="344"/>
      <c r="BB6" s="858">
        <v>10</v>
      </c>
      <c r="BC6" s="858"/>
      <c r="BD6" s="858"/>
      <c r="BE6" s="858"/>
      <c r="BF6" s="145"/>
      <c r="BG6" s="344"/>
      <c r="BH6" s="344"/>
      <c r="BI6" s="344"/>
      <c r="BJ6" s="145"/>
      <c r="BK6" s="344"/>
      <c r="BL6" s="344"/>
      <c r="BM6" s="344"/>
      <c r="BN6" s="858">
        <v>11</v>
      </c>
      <c r="BO6" s="858"/>
      <c r="BP6" s="858"/>
      <c r="BQ6" s="858"/>
      <c r="BR6" s="145"/>
      <c r="BS6" s="344"/>
      <c r="BT6" s="344"/>
      <c r="BU6" s="344"/>
      <c r="BV6" s="145"/>
      <c r="BW6" s="344"/>
      <c r="BX6" s="344"/>
      <c r="BY6" s="344"/>
      <c r="BZ6" s="858">
        <v>12</v>
      </c>
      <c r="CA6" s="858"/>
      <c r="CB6" s="858"/>
      <c r="CC6" s="858"/>
      <c r="CD6" s="145"/>
      <c r="CE6" s="344"/>
      <c r="CF6" s="344"/>
      <c r="CG6" s="344"/>
      <c r="CH6" s="145"/>
      <c r="CI6" s="344"/>
      <c r="CJ6" s="344"/>
      <c r="CK6" s="344"/>
      <c r="CL6" s="858">
        <v>13</v>
      </c>
      <c r="CM6" s="858"/>
      <c r="CN6" s="858"/>
      <c r="CO6" s="858"/>
      <c r="CP6" s="145"/>
      <c r="CQ6" s="344"/>
      <c r="CR6" s="344"/>
      <c r="CS6" s="344"/>
      <c r="CT6" s="145"/>
      <c r="CU6" s="344"/>
      <c r="CV6" s="344"/>
      <c r="CW6" s="344"/>
      <c r="CX6" s="858">
        <v>14</v>
      </c>
      <c r="CY6" s="858"/>
      <c r="CZ6" s="858"/>
      <c r="DA6" s="858"/>
      <c r="DB6" s="344"/>
      <c r="DC6" s="145"/>
      <c r="DD6" s="344"/>
      <c r="DE6" s="344"/>
      <c r="DF6" s="344"/>
      <c r="DG6" s="145"/>
      <c r="DH6" s="344"/>
      <c r="DI6" s="344"/>
      <c r="DJ6" s="858">
        <v>15</v>
      </c>
      <c r="DK6" s="858"/>
      <c r="DL6" s="858"/>
      <c r="DM6" s="858"/>
      <c r="DN6" s="344"/>
      <c r="DO6" s="145"/>
      <c r="DP6" s="344"/>
      <c r="DQ6" s="344"/>
      <c r="DR6" s="344"/>
      <c r="DS6" s="145"/>
      <c r="DT6" s="344"/>
      <c r="DU6" s="344"/>
      <c r="DV6" s="858">
        <v>16</v>
      </c>
      <c r="DW6" s="858"/>
      <c r="DX6" s="858"/>
      <c r="DY6" s="858"/>
      <c r="DZ6" s="145"/>
      <c r="EA6" s="344"/>
      <c r="EB6" s="344"/>
      <c r="EC6" s="344"/>
      <c r="ED6" s="145"/>
      <c r="EE6" s="344"/>
      <c r="EF6" s="344"/>
      <c r="EG6" s="344"/>
      <c r="EH6" s="858">
        <v>17</v>
      </c>
      <c r="EI6" s="858"/>
      <c r="EJ6" s="858"/>
      <c r="EK6" s="858"/>
      <c r="EL6" s="145"/>
      <c r="EM6" s="344"/>
      <c r="EN6" s="344"/>
      <c r="EO6" s="344"/>
      <c r="EP6" s="145"/>
      <c r="EQ6" s="344"/>
      <c r="ER6" s="344"/>
      <c r="ES6" s="344"/>
      <c r="ET6" s="858">
        <v>18</v>
      </c>
      <c r="EU6" s="858"/>
      <c r="EV6" s="858"/>
      <c r="EW6" s="858"/>
      <c r="EX6" s="145"/>
      <c r="EY6" s="344"/>
      <c r="EZ6" s="344"/>
      <c r="FA6" s="344"/>
      <c r="FB6" s="145"/>
      <c r="FC6" s="344"/>
      <c r="FD6" s="344"/>
      <c r="FE6" s="344"/>
      <c r="FF6" s="858">
        <v>19</v>
      </c>
      <c r="FG6" s="858"/>
      <c r="FH6" s="858"/>
      <c r="FI6" s="858"/>
      <c r="FJ6" s="145"/>
      <c r="FK6" s="344"/>
      <c r="FL6" s="344"/>
      <c r="FM6" s="344"/>
      <c r="FN6" s="145"/>
      <c r="FO6" s="344"/>
      <c r="FP6" s="344"/>
      <c r="FQ6" s="344"/>
      <c r="FR6" s="858">
        <v>20</v>
      </c>
      <c r="FS6" s="858"/>
      <c r="FT6" s="858"/>
      <c r="FU6" s="858"/>
      <c r="FV6" s="145"/>
      <c r="FW6" s="344"/>
      <c r="FX6" s="344"/>
      <c r="FY6" s="344"/>
      <c r="FZ6" s="145"/>
      <c r="GA6" s="344"/>
      <c r="GB6" s="344"/>
      <c r="GC6" s="344"/>
      <c r="GD6" s="859">
        <v>21</v>
      </c>
      <c r="GE6" s="859"/>
      <c r="GF6" s="859"/>
      <c r="GG6" s="859"/>
      <c r="GH6" s="145"/>
      <c r="GI6" s="344"/>
      <c r="GJ6" s="344"/>
      <c r="GK6" s="344"/>
      <c r="GL6" s="145"/>
      <c r="GM6" s="344"/>
      <c r="GN6" s="344"/>
      <c r="GO6" s="344"/>
      <c r="GP6" s="858">
        <v>22</v>
      </c>
      <c r="GQ6" s="858"/>
      <c r="GR6" s="858"/>
      <c r="GS6" s="858"/>
      <c r="GT6" s="145"/>
      <c r="GU6" s="344"/>
      <c r="GV6" s="344"/>
      <c r="GW6" s="344"/>
      <c r="GX6" s="145"/>
      <c r="GY6" s="344"/>
      <c r="GZ6" s="344"/>
      <c r="HA6" s="344"/>
      <c r="HB6" s="144"/>
      <c r="HC6" s="144"/>
      <c r="HD6" s="848"/>
      <c r="HE6" s="849"/>
      <c r="HF6" s="850"/>
    </row>
    <row r="7" spans="2:214" ht="12.75" customHeight="1">
      <c r="B7" s="854"/>
      <c r="C7" s="855"/>
      <c r="D7" s="855"/>
      <c r="E7" s="855"/>
      <c r="F7" s="855"/>
      <c r="G7" s="855"/>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51"/>
      <c r="HE7" s="852"/>
      <c r="HF7" s="853"/>
    </row>
    <row r="8" spans="2:214" ht="13.5" customHeight="1">
      <c r="B8" s="848" t="s">
        <v>6</v>
      </c>
      <c r="C8" s="849"/>
      <c r="D8" s="849"/>
      <c r="E8" s="849"/>
      <c r="F8" s="849"/>
      <c r="G8" s="850"/>
      <c r="H8" s="827"/>
      <c r="I8" s="828"/>
      <c r="J8" s="828"/>
      <c r="K8" s="828"/>
      <c r="L8" s="828"/>
      <c r="M8" s="828"/>
      <c r="N8" s="828"/>
      <c r="O8" s="828"/>
      <c r="P8" s="828"/>
      <c r="Q8" s="828"/>
      <c r="R8" s="828"/>
      <c r="S8" s="829"/>
      <c r="T8" s="827"/>
      <c r="U8" s="828"/>
      <c r="V8" s="828"/>
      <c r="W8" s="828"/>
      <c r="X8" s="828"/>
      <c r="Y8" s="828"/>
      <c r="Z8" s="828"/>
      <c r="AA8" s="828"/>
      <c r="AB8" s="828"/>
      <c r="AC8" s="828"/>
      <c r="AD8" s="828"/>
      <c r="AE8" s="829"/>
      <c r="AF8" s="827"/>
      <c r="AG8" s="828"/>
      <c r="AH8" s="828"/>
      <c r="AI8" s="828"/>
      <c r="AJ8" s="828"/>
      <c r="AK8" s="828"/>
      <c r="AL8" s="828"/>
      <c r="AM8" s="828"/>
      <c r="AN8" s="828"/>
      <c r="AO8" s="828"/>
      <c r="AP8" s="828"/>
      <c r="AQ8" s="829"/>
      <c r="AR8" s="827"/>
      <c r="AS8" s="828"/>
      <c r="AT8" s="828"/>
      <c r="AU8" s="828"/>
      <c r="AV8" s="828"/>
      <c r="AW8" s="828"/>
      <c r="AX8" s="828"/>
      <c r="AY8" s="828"/>
      <c r="AZ8" s="828"/>
      <c r="BA8" s="828"/>
      <c r="BB8" s="828"/>
      <c r="BC8" s="829"/>
      <c r="BD8" s="827"/>
      <c r="BE8" s="828"/>
      <c r="BF8" s="828"/>
      <c r="BG8" s="828"/>
      <c r="BH8" s="828"/>
      <c r="BI8" s="828"/>
      <c r="BJ8" s="828"/>
      <c r="BK8" s="828"/>
      <c r="BL8" s="828"/>
      <c r="BM8" s="828"/>
      <c r="BN8" s="828"/>
      <c r="BO8" s="829"/>
      <c r="BP8" s="827"/>
      <c r="BQ8" s="828"/>
      <c r="BR8" s="828"/>
      <c r="BS8" s="828"/>
      <c r="BT8" s="828"/>
      <c r="BU8" s="828"/>
      <c r="BV8" s="828"/>
      <c r="BW8" s="828"/>
      <c r="BX8" s="828"/>
      <c r="BY8" s="828"/>
      <c r="BZ8" s="828"/>
      <c r="CA8" s="829"/>
      <c r="CB8" s="827"/>
      <c r="CC8" s="828"/>
      <c r="CD8" s="828"/>
      <c r="CE8" s="828"/>
      <c r="CF8" s="828"/>
      <c r="CG8" s="828"/>
      <c r="CH8" s="828"/>
      <c r="CI8" s="828"/>
      <c r="CJ8" s="828"/>
      <c r="CK8" s="828"/>
      <c r="CL8" s="828"/>
      <c r="CM8" s="829"/>
      <c r="CN8" s="827"/>
      <c r="CO8" s="828"/>
      <c r="CP8" s="828"/>
      <c r="CQ8" s="828"/>
      <c r="CR8" s="828"/>
      <c r="CS8" s="828"/>
      <c r="CT8" s="828"/>
      <c r="CU8" s="828"/>
      <c r="CV8" s="828"/>
      <c r="CW8" s="828"/>
      <c r="CX8" s="828"/>
      <c r="CY8" s="829"/>
      <c r="CZ8" s="827"/>
      <c r="DA8" s="828"/>
      <c r="DB8" s="828"/>
      <c r="DC8" s="828"/>
      <c r="DD8" s="828"/>
      <c r="DE8" s="828"/>
      <c r="DF8" s="828"/>
      <c r="DG8" s="828"/>
      <c r="DH8" s="828"/>
      <c r="DI8" s="828"/>
      <c r="DJ8" s="828"/>
      <c r="DK8" s="829"/>
      <c r="DL8" s="827"/>
      <c r="DM8" s="828"/>
      <c r="DN8" s="828"/>
      <c r="DO8" s="828"/>
      <c r="DP8" s="828"/>
      <c r="DQ8" s="828"/>
      <c r="DR8" s="828"/>
      <c r="DS8" s="828"/>
      <c r="DT8" s="828"/>
      <c r="DU8" s="828"/>
      <c r="DV8" s="828"/>
      <c r="DW8" s="829"/>
      <c r="DX8" s="827"/>
      <c r="DY8" s="828"/>
      <c r="DZ8" s="828"/>
      <c r="EA8" s="828"/>
      <c r="EB8" s="828"/>
      <c r="EC8" s="828"/>
      <c r="ED8" s="828"/>
      <c r="EE8" s="828"/>
      <c r="EF8" s="828"/>
      <c r="EG8" s="828"/>
      <c r="EH8" s="828"/>
      <c r="EI8" s="829"/>
      <c r="EJ8" s="827"/>
      <c r="EK8" s="828"/>
      <c r="EL8" s="828"/>
      <c r="EM8" s="828"/>
      <c r="EN8" s="828"/>
      <c r="EO8" s="828"/>
      <c r="EP8" s="828"/>
      <c r="EQ8" s="828"/>
      <c r="ER8" s="828"/>
      <c r="ES8" s="828"/>
      <c r="ET8" s="828"/>
      <c r="EU8" s="829"/>
      <c r="EV8" s="827"/>
      <c r="EW8" s="828"/>
      <c r="EX8" s="828"/>
      <c r="EY8" s="828"/>
      <c r="EZ8" s="828"/>
      <c r="FA8" s="828"/>
      <c r="FB8" s="828"/>
      <c r="FC8" s="828"/>
      <c r="FD8" s="828"/>
      <c r="FE8" s="828"/>
      <c r="FF8" s="828"/>
      <c r="FG8" s="829"/>
      <c r="FH8" s="827"/>
      <c r="FI8" s="828"/>
      <c r="FJ8" s="828"/>
      <c r="FK8" s="828"/>
      <c r="FL8" s="828"/>
      <c r="FM8" s="828"/>
      <c r="FN8" s="828"/>
      <c r="FO8" s="828"/>
      <c r="FP8" s="828"/>
      <c r="FQ8" s="828"/>
      <c r="FR8" s="828"/>
      <c r="FS8" s="829"/>
      <c r="FT8" s="827"/>
      <c r="FU8" s="828"/>
      <c r="FV8" s="828"/>
      <c r="FW8" s="828"/>
      <c r="FX8" s="828"/>
      <c r="FY8" s="828"/>
      <c r="FZ8" s="828"/>
      <c r="GA8" s="828"/>
      <c r="GB8" s="828"/>
      <c r="GC8" s="828"/>
      <c r="GD8" s="828"/>
      <c r="GE8" s="829"/>
      <c r="GF8" s="827"/>
      <c r="GG8" s="828"/>
      <c r="GH8" s="828"/>
      <c r="GI8" s="828"/>
      <c r="GJ8" s="828"/>
      <c r="GK8" s="828"/>
      <c r="GL8" s="828"/>
      <c r="GM8" s="828"/>
      <c r="GN8" s="828"/>
      <c r="GO8" s="828"/>
      <c r="GP8" s="828"/>
      <c r="GQ8" s="829"/>
      <c r="GR8" s="827"/>
      <c r="GS8" s="828"/>
      <c r="GT8" s="828"/>
      <c r="GU8" s="828"/>
      <c r="GV8" s="828"/>
      <c r="GW8" s="828"/>
      <c r="GX8" s="828"/>
      <c r="GY8" s="828"/>
      <c r="GZ8" s="828"/>
      <c r="HA8" s="828"/>
      <c r="HB8" s="828"/>
      <c r="HC8" s="828"/>
      <c r="HD8" s="851"/>
      <c r="HE8" s="852"/>
      <c r="HF8" s="853"/>
    </row>
    <row r="9" spans="2:214" ht="13.5" customHeight="1">
      <c r="B9" s="851"/>
      <c r="C9" s="852"/>
      <c r="D9" s="852"/>
      <c r="E9" s="852"/>
      <c r="F9" s="852"/>
      <c r="G9" s="853"/>
      <c r="H9" s="830"/>
      <c r="I9" s="831"/>
      <c r="J9" s="831"/>
      <c r="K9" s="831"/>
      <c r="L9" s="831"/>
      <c r="M9" s="831"/>
      <c r="N9" s="831"/>
      <c r="O9" s="831"/>
      <c r="P9" s="831"/>
      <c r="Q9" s="831"/>
      <c r="R9" s="831"/>
      <c r="S9" s="832"/>
      <c r="T9" s="830"/>
      <c r="U9" s="831"/>
      <c r="V9" s="831"/>
      <c r="W9" s="831"/>
      <c r="X9" s="831"/>
      <c r="Y9" s="831"/>
      <c r="Z9" s="831"/>
      <c r="AA9" s="831"/>
      <c r="AB9" s="831"/>
      <c r="AC9" s="831"/>
      <c r="AD9" s="831"/>
      <c r="AE9" s="832"/>
      <c r="AF9" s="830"/>
      <c r="AG9" s="857"/>
      <c r="AH9" s="857"/>
      <c r="AI9" s="857"/>
      <c r="AJ9" s="857"/>
      <c r="AK9" s="857"/>
      <c r="AL9" s="857"/>
      <c r="AM9" s="857"/>
      <c r="AN9" s="857"/>
      <c r="AO9" s="857"/>
      <c r="AP9" s="857"/>
      <c r="AQ9" s="832"/>
      <c r="AR9" s="830"/>
      <c r="AS9" s="831"/>
      <c r="AT9" s="831"/>
      <c r="AU9" s="831"/>
      <c r="AV9" s="831"/>
      <c r="AW9" s="831"/>
      <c r="AX9" s="831"/>
      <c r="AY9" s="831"/>
      <c r="AZ9" s="831"/>
      <c r="BA9" s="831"/>
      <c r="BB9" s="831"/>
      <c r="BC9" s="832"/>
      <c r="BD9" s="830"/>
      <c r="BE9" s="831"/>
      <c r="BF9" s="831"/>
      <c r="BG9" s="831"/>
      <c r="BH9" s="831"/>
      <c r="BI9" s="831"/>
      <c r="BJ9" s="831"/>
      <c r="BK9" s="831"/>
      <c r="BL9" s="831"/>
      <c r="BM9" s="831"/>
      <c r="BN9" s="831"/>
      <c r="BO9" s="832"/>
      <c r="BP9" s="830"/>
      <c r="BQ9" s="831"/>
      <c r="BR9" s="831"/>
      <c r="BS9" s="831"/>
      <c r="BT9" s="831"/>
      <c r="BU9" s="831"/>
      <c r="BV9" s="831"/>
      <c r="BW9" s="831"/>
      <c r="BX9" s="831"/>
      <c r="BY9" s="831"/>
      <c r="BZ9" s="831"/>
      <c r="CA9" s="832"/>
      <c r="CB9" s="830"/>
      <c r="CC9" s="831"/>
      <c r="CD9" s="831"/>
      <c r="CE9" s="831"/>
      <c r="CF9" s="831"/>
      <c r="CG9" s="831"/>
      <c r="CH9" s="831"/>
      <c r="CI9" s="831"/>
      <c r="CJ9" s="831"/>
      <c r="CK9" s="831"/>
      <c r="CL9" s="831"/>
      <c r="CM9" s="832"/>
      <c r="CN9" s="830"/>
      <c r="CO9" s="831"/>
      <c r="CP9" s="831"/>
      <c r="CQ9" s="831"/>
      <c r="CR9" s="831"/>
      <c r="CS9" s="831"/>
      <c r="CT9" s="831"/>
      <c r="CU9" s="831"/>
      <c r="CV9" s="831"/>
      <c r="CW9" s="831"/>
      <c r="CX9" s="831"/>
      <c r="CY9" s="832"/>
      <c r="CZ9" s="830"/>
      <c r="DA9" s="831"/>
      <c r="DB9" s="831"/>
      <c r="DC9" s="831"/>
      <c r="DD9" s="831"/>
      <c r="DE9" s="831"/>
      <c r="DF9" s="831"/>
      <c r="DG9" s="831"/>
      <c r="DH9" s="831"/>
      <c r="DI9" s="831"/>
      <c r="DJ9" s="831"/>
      <c r="DK9" s="832"/>
      <c r="DL9" s="830"/>
      <c r="DM9" s="831"/>
      <c r="DN9" s="831"/>
      <c r="DO9" s="831"/>
      <c r="DP9" s="831"/>
      <c r="DQ9" s="831"/>
      <c r="DR9" s="831"/>
      <c r="DS9" s="831"/>
      <c r="DT9" s="831"/>
      <c r="DU9" s="831"/>
      <c r="DV9" s="831"/>
      <c r="DW9" s="832"/>
      <c r="DX9" s="830"/>
      <c r="DY9" s="831"/>
      <c r="DZ9" s="831"/>
      <c r="EA9" s="831"/>
      <c r="EB9" s="831"/>
      <c r="EC9" s="831"/>
      <c r="ED9" s="831"/>
      <c r="EE9" s="831"/>
      <c r="EF9" s="831"/>
      <c r="EG9" s="831"/>
      <c r="EH9" s="831"/>
      <c r="EI9" s="832"/>
      <c r="EJ9" s="830"/>
      <c r="EK9" s="831"/>
      <c r="EL9" s="831"/>
      <c r="EM9" s="831"/>
      <c r="EN9" s="831"/>
      <c r="EO9" s="831"/>
      <c r="EP9" s="831"/>
      <c r="EQ9" s="831"/>
      <c r="ER9" s="831"/>
      <c r="ES9" s="831"/>
      <c r="ET9" s="831"/>
      <c r="EU9" s="832"/>
      <c r="EV9" s="830"/>
      <c r="EW9" s="831"/>
      <c r="EX9" s="831"/>
      <c r="EY9" s="831"/>
      <c r="EZ9" s="831"/>
      <c r="FA9" s="831"/>
      <c r="FB9" s="831"/>
      <c r="FC9" s="831"/>
      <c r="FD9" s="831"/>
      <c r="FE9" s="831"/>
      <c r="FF9" s="831"/>
      <c r="FG9" s="832"/>
      <c r="FH9" s="830"/>
      <c r="FI9" s="831"/>
      <c r="FJ9" s="831"/>
      <c r="FK9" s="831"/>
      <c r="FL9" s="831"/>
      <c r="FM9" s="831"/>
      <c r="FN9" s="831"/>
      <c r="FO9" s="831"/>
      <c r="FP9" s="831"/>
      <c r="FQ9" s="831"/>
      <c r="FR9" s="831"/>
      <c r="FS9" s="832"/>
      <c r="FT9" s="830"/>
      <c r="FU9" s="831"/>
      <c r="FV9" s="831"/>
      <c r="FW9" s="831"/>
      <c r="FX9" s="831"/>
      <c r="FY9" s="831"/>
      <c r="FZ9" s="831"/>
      <c r="GA9" s="831"/>
      <c r="GB9" s="831"/>
      <c r="GC9" s="831"/>
      <c r="GD9" s="831"/>
      <c r="GE9" s="832"/>
      <c r="GF9" s="830"/>
      <c r="GG9" s="831"/>
      <c r="GH9" s="831"/>
      <c r="GI9" s="831"/>
      <c r="GJ9" s="831"/>
      <c r="GK9" s="831"/>
      <c r="GL9" s="831"/>
      <c r="GM9" s="831"/>
      <c r="GN9" s="831"/>
      <c r="GO9" s="831"/>
      <c r="GP9" s="831"/>
      <c r="GQ9" s="832"/>
      <c r="GR9" s="830"/>
      <c r="GS9" s="831"/>
      <c r="GT9" s="831"/>
      <c r="GU9" s="831"/>
      <c r="GV9" s="831"/>
      <c r="GW9" s="831"/>
      <c r="GX9" s="831"/>
      <c r="GY9" s="831"/>
      <c r="GZ9" s="831"/>
      <c r="HA9" s="831"/>
      <c r="HB9" s="831"/>
      <c r="HC9" s="831"/>
      <c r="HD9" s="851"/>
      <c r="HE9" s="852"/>
      <c r="HF9" s="853"/>
    </row>
    <row r="10" spans="2:214" ht="13.5" customHeight="1">
      <c r="B10" s="854"/>
      <c r="C10" s="855"/>
      <c r="D10" s="855"/>
      <c r="E10" s="855"/>
      <c r="F10" s="855"/>
      <c r="G10" s="856"/>
      <c r="H10" s="833"/>
      <c r="I10" s="834"/>
      <c r="J10" s="834"/>
      <c r="K10" s="834"/>
      <c r="L10" s="834"/>
      <c r="M10" s="834"/>
      <c r="N10" s="834"/>
      <c r="O10" s="834"/>
      <c r="P10" s="834"/>
      <c r="Q10" s="834"/>
      <c r="R10" s="834"/>
      <c r="S10" s="835"/>
      <c r="T10" s="833"/>
      <c r="U10" s="834"/>
      <c r="V10" s="834"/>
      <c r="W10" s="834"/>
      <c r="X10" s="834"/>
      <c r="Y10" s="834"/>
      <c r="Z10" s="834"/>
      <c r="AA10" s="834"/>
      <c r="AB10" s="834"/>
      <c r="AC10" s="834"/>
      <c r="AD10" s="834"/>
      <c r="AE10" s="835"/>
      <c r="AF10" s="833"/>
      <c r="AG10" s="834"/>
      <c r="AH10" s="834"/>
      <c r="AI10" s="834"/>
      <c r="AJ10" s="834"/>
      <c r="AK10" s="834"/>
      <c r="AL10" s="834"/>
      <c r="AM10" s="834"/>
      <c r="AN10" s="834"/>
      <c r="AO10" s="834"/>
      <c r="AP10" s="834"/>
      <c r="AQ10" s="835"/>
      <c r="AR10" s="833"/>
      <c r="AS10" s="834"/>
      <c r="AT10" s="834"/>
      <c r="AU10" s="834"/>
      <c r="AV10" s="834"/>
      <c r="AW10" s="834"/>
      <c r="AX10" s="834"/>
      <c r="AY10" s="834"/>
      <c r="AZ10" s="834"/>
      <c r="BA10" s="834"/>
      <c r="BB10" s="834"/>
      <c r="BC10" s="835"/>
      <c r="BD10" s="833"/>
      <c r="BE10" s="834"/>
      <c r="BF10" s="834"/>
      <c r="BG10" s="834"/>
      <c r="BH10" s="834"/>
      <c r="BI10" s="834"/>
      <c r="BJ10" s="834"/>
      <c r="BK10" s="834"/>
      <c r="BL10" s="834"/>
      <c r="BM10" s="834"/>
      <c r="BN10" s="834"/>
      <c r="BO10" s="835"/>
      <c r="BP10" s="833"/>
      <c r="BQ10" s="834"/>
      <c r="BR10" s="834"/>
      <c r="BS10" s="834"/>
      <c r="BT10" s="834"/>
      <c r="BU10" s="834"/>
      <c r="BV10" s="834"/>
      <c r="BW10" s="834"/>
      <c r="BX10" s="834"/>
      <c r="BY10" s="834"/>
      <c r="BZ10" s="834"/>
      <c r="CA10" s="835"/>
      <c r="CB10" s="833"/>
      <c r="CC10" s="834"/>
      <c r="CD10" s="834"/>
      <c r="CE10" s="834"/>
      <c r="CF10" s="834"/>
      <c r="CG10" s="834"/>
      <c r="CH10" s="834"/>
      <c r="CI10" s="834"/>
      <c r="CJ10" s="834"/>
      <c r="CK10" s="834"/>
      <c r="CL10" s="834"/>
      <c r="CM10" s="835"/>
      <c r="CN10" s="833"/>
      <c r="CO10" s="834"/>
      <c r="CP10" s="834"/>
      <c r="CQ10" s="834"/>
      <c r="CR10" s="834"/>
      <c r="CS10" s="834"/>
      <c r="CT10" s="834"/>
      <c r="CU10" s="834"/>
      <c r="CV10" s="834"/>
      <c r="CW10" s="834"/>
      <c r="CX10" s="834"/>
      <c r="CY10" s="835"/>
      <c r="CZ10" s="833"/>
      <c r="DA10" s="834"/>
      <c r="DB10" s="834"/>
      <c r="DC10" s="834"/>
      <c r="DD10" s="834"/>
      <c r="DE10" s="834"/>
      <c r="DF10" s="834"/>
      <c r="DG10" s="834"/>
      <c r="DH10" s="834"/>
      <c r="DI10" s="834"/>
      <c r="DJ10" s="834"/>
      <c r="DK10" s="835"/>
      <c r="DL10" s="833"/>
      <c r="DM10" s="834"/>
      <c r="DN10" s="834"/>
      <c r="DO10" s="834"/>
      <c r="DP10" s="834"/>
      <c r="DQ10" s="834"/>
      <c r="DR10" s="834"/>
      <c r="DS10" s="834"/>
      <c r="DT10" s="834"/>
      <c r="DU10" s="834"/>
      <c r="DV10" s="834"/>
      <c r="DW10" s="835"/>
      <c r="DX10" s="833"/>
      <c r="DY10" s="834"/>
      <c r="DZ10" s="834"/>
      <c r="EA10" s="834"/>
      <c r="EB10" s="834"/>
      <c r="EC10" s="834"/>
      <c r="ED10" s="834"/>
      <c r="EE10" s="834"/>
      <c r="EF10" s="834"/>
      <c r="EG10" s="834"/>
      <c r="EH10" s="834"/>
      <c r="EI10" s="835"/>
      <c r="EJ10" s="833"/>
      <c r="EK10" s="834"/>
      <c r="EL10" s="834"/>
      <c r="EM10" s="834"/>
      <c r="EN10" s="834"/>
      <c r="EO10" s="834"/>
      <c r="EP10" s="834"/>
      <c r="EQ10" s="834"/>
      <c r="ER10" s="834"/>
      <c r="ES10" s="834"/>
      <c r="ET10" s="834"/>
      <c r="EU10" s="835"/>
      <c r="EV10" s="833"/>
      <c r="EW10" s="834"/>
      <c r="EX10" s="834"/>
      <c r="EY10" s="834"/>
      <c r="EZ10" s="834"/>
      <c r="FA10" s="834"/>
      <c r="FB10" s="834"/>
      <c r="FC10" s="834"/>
      <c r="FD10" s="834"/>
      <c r="FE10" s="834"/>
      <c r="FF10" s="834"/>
      <c r="FG10" s="835"/>
      <c r="FH10" s="833"/>
      <c r="FI10" s="834"/>
      <c r="FJ10" s="834"/>
      <c r="FK10" s="834"/>
      <c r="FL10" s="834"/>
      <c r="FM10" s="834"/>
      <c r="FN10" s="834"/>
      <c r="FO10" s="834"/>
      <c r="FP10" s="834"/>
      <c r="FQ10" s="834"/>
      <c r="FR10" s="834"/>
      <c r="FS10" s="835"/>
      <c r="FT10" s="833"/>
      <c r="FU10" s="834"/>
      <c r="FV10" s="834"/>
      <c r="FW10" s="834"/>
      <c r="FX10" s="834"/>
      <c r="FY10" s="834"/>
      <c r="FZ10" s="834"/>
      <c r="GA10" s="834"/>
      <c r="GB10" s="834"/>
      <c r="GC10" s="834"/>
      <c r="GD10" s="834"/>
      <c r="GE10" s="835"/>
      <c r="GF10" s="833"/>
      <c r="GG10" s="834"/>
      <c r="GH10" s="834"/>
      <c r="GI10" s="834"/>
      <c r="GJ10" s="834"/>
      <c r="GK10" s="834"/>
      <c r="GL10" s="834"/>
      <c r="GM10" s="834"/>
      <c r="GN10" s="834"/>
      <c r="GO10" s="834"/>
      <c r="GP10" s="834"/>
      <c r="GQ10" s="835"/>
      <c r="GR10" s="833"/>
      <c r="GS10" s="834"/>
      <c r="GT10" s="834"/>
      <c r="GU10" s="834"/>
      <c r="GV10" s="834"/>
      <c r="GW10" s="834"/>
      <c r="GX10" s="834"/>
      <c r="GY10" s="834"/>
      <c r="GZ10" s="834"/>
      <c r="HA10" s="834"/>
      <c r="HB10" s="834"/>
      <c r="HC10" s="834"/>
      <c r="HD10" s="851"/>
      <c r="HE10" s="852"/>
      <c r="HF10" s="853"/>
    </row>
    <row r="11" spans="2:214" ht="15" customHeight="1">
      <c r="B11" s="836" t="s">
        <v>88</v>
      </c>
      <c r="C11" s="837"/>
      <c r="D11" s="837"/>
      <c r="E11" s="837"/>
      <c r="F11" s="838"/>
      <c r="G11" s="388" t="s">
        <v>629</v>
      </c>
      <c r="H11" s="842"/>
      <c r="I11" s="843"/>
      <c r="J11" s="843"/>
      <c r="K11" s="843"/>
      <c r="L11" s="843"/>
      <c r="M11" s="843"/>
      <c r="N11" s="843"/>
      <c r="O11" s="843"/>
      <c r="P11" s="843"/>
      <c r="Q11" s="843"/>
      <c r="R11" s="843"/>
      <c r="S11" s="844"/>
      <c r="T11" s="845"/>
      <c r="U11" s="845"/>
      <c r="V11" s="845"/>
      <c r="W11" s="845"/>
      <c r="X11" s="845"/>
      <c r="Y11" s="845"/>
      <c r="Z11" s="845"/>
      <c r="AA11" s="845"/>
      <c r="AB11" s="845"/>
      <c r="AC11" s="845"/>
      <c r="AD11" s="845"/>
      <c r="AE11" s="845"/>
      <c r="AF11" s="826"/>
      <c r="AG11" s="826"/>
      <c r="AH11" s="826"/>
      <c r="AI11" s="826"/>
      <c r="AJ11" s="826"/>
      <c r="AK11" s="826"/>
      <c r="AL11" s="826"/>
      <c r="AM11" s="826"/>
      <c r="AN11" s="826"/>
      <c r="AO11" s="826"/>
      <c r="AP11" s="826"/>
      <c r="AQ11" s="826"/>
      <c r="AR11" s="826"/>
      <c r="AS11" s="826"/>
      <c r="AT11" s="826"/>
      <c r="AU11" s="826"/>
      <c r="AV11" s="826"/>
      <c r="AW11" s="826"/>
      <c r="AX11" s="826"/>
      <c r="AY11" s="826"/>
      <c r="AZ11" s="826"/>
      <c r="BA11" s="826"/>
      <c r="BB11" s="826"/>
      <c r="BC11" s="826"/>
      <c r="BD11" s="826"/>
      <c r="BE11" s="826"/>
      <c r="BF11" s="826"/>
      <c r="BG11" s="826"/>
      <c r="BH11" s="826"/>
      <c r="BI11" s="826"/>
      <c r="BJ11" s="826"/>
      <c r="BK11" s="826"/>
      <c r="BL11" s="826"/>
      <c r="BM11" s="826"/>
      <c r="BN11" s="826"/>
      <c r="BO11" s="826"/>
      <c r="BP11" s="826"/>
      <c r="BQ11" s="826"/>
      <c r="BR11" s="826"/>
      <c r="BS11" s="826"/>
      <c r="BT11" s="826"/>
      <c r="BU11" s="826"/>
      <c r="BV11" s="826"/>
      <c r="BW11" s="826"/>
      <c r="BX11" s="826"/>
      <c r="BY11" s="826"/>
      <c r="BZ11" s="826"/>
      <c r="CA11" s="826"/>
      <c r="CB11" s="826"/>
      <c r="CC11" s="826"/>
      <c r="CD11" s="826"/>
      <c r="CE11" s="826"/>
      <c r="CF11" s="826"/>
      <c r="CG11" s="826"/>
      <c r="CH11" s="826"/>
      <c r="CI11" s="826"/>
      <c r="CJ11" s="826"/>
      <c r="CK11" s="826"/>
      <c r="CL11" s="826"/>
      <c r="CM11" s="826"/>
      <c r="CN11" s="826"/>
      <c r="CO11" s="826"/>
      <c r="CP11" s="826"/>
      <c r="CQ11" s="826"/>
      <c r="CR11" s="826"/>
      <c r="CS11" s="826"/>
      <c r="CT11" s="826"/>
      <c r="CU11" s="826"/>
      <c r="CV11" s="826"/>
      <c r="CW11" s="826"/>
      <c r="CX11" s="826"/>
      <c r="CY11" s="826"/>
      <c r="CZ11" s="826"/>
      <c r="DA11" s="826"/>
      <c r="DB11" s="826"/>
      <c r="DC11" s="826"/>
      <c r="DD11" s="826"/>
      <c r="DE11" s="826"/>
      <c r="DF11" s="826"/>
      <c r="DG11" s="826"/>
      <c r="DH11" s="826"/>
      <c r="DI11" s="826"/>
      <c r="DJ11" s="826"/>
      <c r="DK11" s="826"/>
      <c r="DL11" s="826"/>
      <c r="DM11" s="826"/>
      <c r="DN11" s="826"/>
      <c r="DO11" s="826"/>
      <c r="DP11" s="826"/>
      <c r="DQ11" s="826"/>
      <c r="DR11" s="826"/>
      <c r="DS11" s="826"/>
      <c r="DT11" s="826"/>
      <c r="DU11" s="826"/>
      <c r="DV11" s="826"/>
      <c r="DW11" s="826"/>
      <c r="DX11" s="826"/>
      <c r="DY11" s="826"/>
      <c r="DZ11" s="826"/>
      <c r="EA11" s="826"/>
      <c r="EB11" s="826"/>
      <c r="EC11" s="826"/>
      <c r="ED11" s="826"/>
      <c r="EE11" s="826"/>
      <c r="EF11" s="826"/>
      <c r="EG11" s="826"/>
      <c r="EH11" s="826"/>
      <c r="EI11" s="826"/>
      <c r="EJ11" s="826"/>
      <c r="EK11" s="826"/>
      <c r="EL11" s="826"/>
      <c r="EM11" s="826"/>
      <c r="EN11" s="826"/>
      <c r="EO11" s="826"/>
      <c r="EP11" s="826"/>
      <c r="EQ11" s="826"/>
      <c r="ER11" s="826"/>
      <c r="ES11" s="826"/>
      <c r="ET11" s="826"/>
      <c r="EU11" s="826"/>
      <c r="EV11" s="826"/>
      <c r="EW11" s="826"/>
      <c r="EX11" s="826"/>
      <c r="EY11" s="826"/>
      <c r="EZ11" s="826"/>
      <c r="FA11" s="826"/>
      <c r="FB11" s="826"/>
      <c r="FC11" s="826"/>
      <c r="FD11" s="826"/>
      <c r="FE11" s="826"/>
      <c r="FF11" s="826"/>
      <c r="FG11" s="826"/>
      <c r="FH11" s="826"/>
      <c r="FI11" s="826"/>
      <c r="FJ11" s="826"/>
      <c r="FK11" s="826"/>
      <c r="FL11" s="826"/>
      <c r="FM11" s="826"/>
      <c r="FN11" s="826"/>
      <c r="FO11" s="826"/>
      <c r="FP11" s="826"/>
      <c r="FQ11" s="826"/>
      <c r="FR11" s="826"/>
      <c r="FS11" s="826"/>
      <c r="FT11" s="826"/>
      <c r="FU11" s="826"/>
      <c r="FV11" s="826"/>
      <c r="FW11" s="826"/>
      <c r="FX11" s="826"/>
      <c r="FY11" s="826"/>
      <c r="FZ11" s="826"/>
      <c r="GA11" s="826"/>
      <c r="GB11" s="826"/>
      <c r="GC11" s="826"/>
      <c r="GD11" s="826"/>
      <c r="GE11" s="826"/>
      <c r="GF11" s="826"/>
      <c r="GG11" s="826"/>
      <c r="GH11" s="826"/>
      <c r="GI11" s="826"/>
      <c r="GJ11" s="826"/>
      <c r="GK11" s="826"/>
      <c r="GL11" s="826"/>
      <c r="GM11" s="826"/>
      <c r="GN11" s="826"/>
      <c r="GO11" s="826"/>
      <c r="GP11" s="826"/>
      <c r="GQ11" s="826"/>
      <c r="GR11" s="863"/>
      <c r="GS11" s="863"/>
      <c r="GT11" s="863"/>
      <c r="GU11" s="863"/>
      <c r="GV11" s="863"/>
      <c r="GW11" s="863"/>
      <c r="GX11" s="863"/>
      <c r="GY11" s="863"/>
      <c r="GZ11" s="863"/>
      <c r="HA11" s="863"/>
      <c r="HB11" s="863"/>
      <c r="HC11" s="864"/>
      <c r="HD11" s="851"/>
      <c r="HE11" s="852"/>
      <c r="HF11" s="853"/>
    </row>
    <row r="12" spans="2:214" ht="21.75" customHeight="1" thickBot="1">
      <c r="B12" s="839"/>
      <c r="C12" s="840"/>
      <c r="D12" s="840"/>
      <c r="E12" s="840"/>
      <c r="F12" s="841"/>
      <c r="G12" s="389" t="s">
        <v>630</v>
      </c>
      <c r="H12" s="821"/>
      <c r="I12" s="846"/>
      <c r="J12" s="846"/>
      <c r="K12" s="846"/>
      <c r="L12" s="846"/>
      <c r="M12" s="846"/>
      <c r="N12" s="846"/>
      <c r="O12" s="846"/>
      <c r="P12" s="846"/>
      <c r="Q12" s="846"/>
      <c r="R12" s="846"/>
      <c r="S12" s="847"/>
      <c r="T12" s="820"/>
      <c r="U12" s="820"/>
      <c r="V12" s="820"/>
      <c r="W12" s="820"/>
      <c r="X12" s="820"/>
      <c r="Y12" s="820"/>
      <c r="Z12" s="820"/>
      <c r="AA12" s="820"/>
      <c r="AB12" s="820"/>
      <c r="AC12" s="820"/>
      <c r="AD12" s="820"/>
      <c r="AE12" s="820"/>
      <c r="AF12" s="820"/>
      <c r="AG12" s="820"/>
      <c r="AH12" s="820"/>
      <c r="AI12" s="820"/>
      <c r="AJ12" s="820"/>
      <c r="AK12" s="820"/>
      <c r="AL12" s="820"/>
      <c r="AM12" s="820"/>
      <c r="AN12" s="820"/>
      <c r="AO12" s="820"/>
      <c r="AP12" s="820"/>
      <c r="AQ12" s="820"/>
      <c r="AR12" s="820"/>
      <c r="AS12" s="820"/>
      <c r="AT12" s="820"/>
      <c r="AU12" s="820"/>
      <c r="AV12" s="820"/>
      <c r="AW12" s="820"/>
      <c r="AX12" s="820"/>
      <c r="AY12" s="820"/>
      <c r="AZ12" s="820"/>
      <c r="BA12" s="820"/>
      <c r="BB12" s="820"/>
      <c r="BC12" s="820"/>
      <c r="BD12" s="820"/>
      <c r="BE12" s="820"/>
      <c r="BF12" s="820"/>
      <c r="BG12" s="820"/>
      <c r="BH12" s="820"/>
      <c r="BI12" s="820"/>
      <c r="BJ12" s="820"/>
      <c r="BK12" s="820"/>
      <c r="BL12" s="820"/>
      <c r="BM12" s="820"/>
      <c r="BN12" s="820"/>
      <c r="BO12" s="820"/>
      <c r="BP12" s="820"/>
      <c r="BQ12" s="820"/>
      <c r="BR12" s="820"/>
      <c r="BS12" s="820"/>
      <c r="BT12" s="820"/>
      <c r="BU12" s="820"/>
      <c r="BV12" s="820"/>
      <c r="BW12" s="820"/>
      <c r="BX12" s="820"/>
      <c r="BY12" s="820"/>
      <c r="BZ12" s="820"/>
      <c r="CA12" s="820"/>
      <c r="CB12" s="820"/>
      <c r="CC12" s="820"/>
      <c r="CD12" s="820"/>
      <c r="CE12" s="820"/>
      <c r="CF12" s="820"/>
      <c r="CG12" s="820"/>
      <c r="CH12" s="820"/>
      <c r="CI12" s="820"/>
      <c r="CJ12" s="820"/>
      <c r="CK12" s="820"/>
      <c r="CL12" s="820"/>
      <c r="CM12" s="820"/>
      <c r="CN12" s="820"/>
      <c r="CO12" s="820"/>
      <c r="CP12" s="820"/>
      <c r="CQ12" s="820"/>
      <c r="CR12" s="820"/>
      <c r="CS12" s="820"/>
      <c r="CT12" s="820"/>
      <c r="CU12" s="820"/>
      <c r="CV12" s="820"/>
      <c r="CW12" s="820"/>
      <c r="CX12" s="820"/>
      <c r="CY12" s="820"/>
      <c r="CZ12" s="820"/>
      <c r="DA12" s="820"/>
      <c r="DB12" s="820"/>
      <c r="DC12" s="820"/>
      <c r="DD12" s="820"/>
      <c r="DE12" s="820"/>
      <c r="DF12" s="820"/>
      <c r="DG12" s="820"/>
      <c r="DH12" s="820"/>
      <c r="DI12" s="820"/>
      <c r="DJ12" s="820"/>
      <c r="DK12" s="820"/>
      <c r="DL12" s="820"/>
      <c r="DM12" s="820"/>
      <c r="DN12" s="820"/>
      <c r="DO12" s="820"/>
      <c r="DP12" s="820"/>
      <c r="DQ12" s="820"/>
      <c r="DR12" s="820"/>
      <c r="DS12" s="820"/>
      <c r="DT12" s="820"/>
      <c r="DU12" s="820"/>
      <c r="DV12" s="820"/>
      <c r="DW12" s="820"/>
      <c r="DX12" s="820"/>
      <c r="DY12" s="820"/>
      <c r="DZ12" s="820"/>
      <c r="EA12" s="820"/>
      <c r="EB12" s="820"/>
      <c r="EC12" s="820"/>
      <c r="ED12" s="820"/>
      <c r="EE12" s="820"/>
      <c r="EF12" s="820"/>
      <c r="EG12" s="820"/>
      <c r="EH12" s="820"/>
      <c r="EI12" s="820"/>
      <c r="EJ12" s="820"/>
      <c r="EK12" s="820"/>
      <c r="EL12" s="820"/>
      <c r="EM12" s="820"/>
      <c r="EN12" s="820"/>
      <c r="EO12" s="820"/>
      <c r="EP12" s="820"/>
      <c r="EQ12" s="820"/>
      <c r="ER12" s="820"/>
      <c r="ES12" s="820"/>
      <c r="ET12" s="820"/>
      <c r="EU12" s="820"/>
      <c r="EV12" s="820"/>
      <c r="EW12" s="820"/>
      <c r="EX12" s="820"/>
      <c r="EY12" s="820"/>
      <c r="EZ12" s="820"/>
      <c r="FA12" s="820"/>
      <c r="FB12" s="820"/>
      <c r="FC12" s="820"/>
      <c r="FD12" s="820"/>
      <c r="FE12" s="820"/>
      <c r="FF12" s="820"/>
      <c r="FG12" s="820"/>
      <c r="FH12" s="820"/>
      <c r="FI12" s="820"/>
      <c r="FJ12" s="820"/>
      <c r="FK12" s="820"/>
      <c r="FL12" s="820"/>
      <c r="FM12" s="820"/>
      <c r="FN12" s="820"/>
      <c r="FO12" s="820"/>
      <c r="FP12" s="820"/>
      <c r="FQ12" s="820"/>
      <c r="FR12" s="820"/>
      <c r="FS12" s="820"/>
      <c r="FT12" s="820"/>
      <c r="FU12" s="820"/>
      <c r="FV12" s="820"/>
      <c r="FW12" s="820"/>
      <c r="FX12" s="820"/>
      <c r="FY12" s="820"/>
      <c r="FZ12" s="820"/>
      <c r="GA12" s="820"/>
      <c r="GB12" s="820"/>
      <c r="GC12" s="820"/>
      <c r="GD12" s="820"/>
      <c r="GE12" s="820"/>
      <c r="GF12" s="820"/>
      <c r="GG12" s="820"/>
      <c r="GH12" s="820"/>
      <c r="GI12" s="820"/>
      <c r="GJ12" s="820"/>
      <c r="GK12" s="820"/>
      <c r="GL12" s="820"/>
      <c r="GM12" s="820"/>
      <c r="GN12" s="820"/>
      <c r="GO12" s="820"/>
      <c r="GP12" s="820"/>
      <c r="GQ12" s="820"/>
      <c r="GR12" s="820"/>
      <c r="GS12" s="820"/>
      <c r="GT12" s="820"/>
      <c r="GU12" s="820"/>
      <c r="GV12" s="820"/>
      <c r="GW12" s="820"/>
      <c r="GX12" s="820"/>
      <c r="GY12" s="820"/>
      <c r="GZ12" s="820"/>
      <c r="HA12" s="820"/>
      <c r="HB12" s="820"/>
      <c r="HC12" s="821"/>
      <c r="HD12" s="860"/>
      <c r="HE12" s="861"/>
      <c r="HF12" s="862"/>
    </row>
    <row r="13" spans="2:214" ht="21.75" customHeight="1" thickTop="1">
      <c r="B13" s="822" t="s">
        <v>636</v>
      </c>
      <c r="C13" s="822"/>
      <c r="D13" s="390"/>
      <c r="E13" s="391" t="s">
        <v>635</v>
      </c>
      <c r="F13" s="392" t="s">
        <v>8</v>
      </c>
      <c r="G13" s="207" t="s">
        <v>699</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3" t="s">
        <v>135</v>
      </c>
      <c r="HE13" s="394" t="s">
        <v>136</v>
      </c>
      <c r="HF13" s="395" t="s">
        <v>137</v>
      </c>
    </row>
    <row r="14" spans="2:214" ht="21" customHeight="1">
      <c r="B14" s="823"/>
      <c r="C14" s="823"/>
      <c r="D14" s="146">
        <f>ROW()-13</f>
        <v>1</v>
      </c>
      <c r="E14" s="224"/>
      <c r="F14" s="396"/>
      <c r="G14" s="147" t="s">
        <v>631</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6" t="d">
        <f>IF(HD14="","",HE14-HD14)</f>
        <v>15:59:59.99999999986250700</v>
      </c>
    </row>
    <row r="15" spans="2:214" ht="21" customHeight="1">
      <c r="B15" s="823"/>
      <c r="C15" s="823"/>
      <c r="D15" s="146">
        <f t="shared" ref="D15:D63" si="0">ROW()-13</f>
        <v>2</v>
      </c>
      <c r="E15" s="224"/>
      <c r="F15" s="396"/>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6" t="str">
        <f>IF(HD15="","",HE15-HD15)</f>
        <v/>
      </c>
    </row>
    <row r="16" spans="2:214" ht="21" customHeight="1">
      <c r="B16" s="823"/>
      <c r="C16" s="823"/>
      <c r="D16" s="146">
        <f t="shared" si="0"/>
        <v>3</v>
      </c>
      <c r="E16" s="224"/>
      <c r="F16" s="396"/>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6" t="str">
        <f t="shared" ref="HF16:HF63" si="1">IF(HD16="","",HE16-HD16)</f>
        <v/>
      </c>
    </row>
    <row r="17" spans="2:214" ht="21" customHeight="1">
      <c r="B17" s="823"/>
      <c r="C17" s="823"/>
      <c r="D17" s="146">
        <f t="shared" si="0"/>
        <v>4</v>
      </c>
      <c r="E17" s="224"/>
      <c r="F17" s="396"/>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6" t="str">
        <f t="shared" si="1"/>
        <v/>
      </c>
    </row>
    <row r="18" spans="2:214" ht="21" customHeight="1">
      <c r="B18" s="823"/>
      <c r="C18" s="823"/>
      <c r="D18" s="146">
        <f t="shared" si="0"/>
        <v>5</v>
      </c>
      <c r="E18" s="224"/>
      <c r="F18" s="396"/>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6" t="str">
        <f t="shared" si="1"/>
        <v/>
      </c>
    </row>
    <row r="19" spans="2:214" ht="21" customHeight="1">
      <c r="B19" s="823"/>
      <c r="C19" s="823"/>
      <c r="D19" s="146">
        <f t="shared" si="0"/>
        <v>6</v>
      </c>
      <c r="E19" s="224"/>
      <c r="F19" s="396"/>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6" t="str">
        <f t="shared" si="1"/>
        <v/>
      </c>
    </row>
    <row r="20" spans="2:214" ht="21" customHeight="1">
      <c r="B20" s="823"/>
      <c r="C20" s="823"/>
      <c r="D20" s="146">
        <f t="shared" si="0"/>
        <v>7</v>
      </c>
      <c r="E20" s="224"/>
      <c r="F20" s="396"/>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6" t="str">
        <f t="shared" si="1"/>
        <v/>
      </c>
    </row>
    <row r="21" spans="2:214" ht="21" customHeight="1">
      <c r="B21" s="823"/>
      <c r="C21" s="823"/>
      <c r="D21" s="146">
        <f t="shared" si="0"/>
        <v>8</v>
      </c>
      <c r="E21" s="224"/>
      <c r="F21" s="396"/>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6" t="str">
        <f t="shared" si="1"/>
        <v/>
      </c>
    </row>
    <row r="22" spans="2:214" ht="21" customHeight="1">
      <c r="B22" s="823"/>
      <c r="C22" s="823"/>
      <c r="D22" s="146">
        <f t="shared" si="0"/>
        <v>9</v>
      </c>
      <c r="E22" s="224"/>
      <c r="F22" s="396"/>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6" t="str">
        <f t="shared" si="1"/>
        <v/>
      </c>
    </row>
    <row r="23" spans="2:214" ht="21" customHeight="1">
      <c r="B23" s="823"/>
      <c r="C23" s="823"/>
      <c r="D23" s="146">
        <f t="shared" si="0"/>
        <v>10</v>
      </c>
      <c r="E23" s="224"/>
      <c r="F23" s="396"/>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6" t="str">
        <f t="shared" si="1"/>
        <v/>
      </c>
    </row>
    <row r="24" spans="2:214" ht="21" customHeight="1">
      <c r="B24" s="823"/>
      <c r="C24" s="823"/>
      <c r="D24" s="146">
        <f t="shared" si="0"/>
        <v>11</v>
      </c>
      <c r="E24" s="224"/>
      <c r="F24" s="396"/>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6" t="str">
        <f t="shared" si="1"/>
        <v/>
      </c>
    </row>
    <row r="25" spans="2:214" ht="21" customHeight="1">
      <c r="B25" s="823"/>
      <c r="C25" s="823"/>
      <c r="D25" s="146">
        <f t="shared" si="0"/>
        <v>12</v>
      </c>
      <c r="E25" s="224"/>
      <c r="F25" s="396"/>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6" t="str">
        <f t="shared" si="1"/>
        <v/>
      </c>
    </row>
    <row r="26" spans="2:214" ht="21" customHeight="1">
      <c r="B26" s="823"/>
      <c r="C26" s="823"/>
      <c r="D26" s="146">
        <f t="shared" si="0"/>
        <v>13</v>
      </c>
      <c r="E26" s="224"/>
      <c r="F26" s="396"/>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6" t="str">
        <f t="shared" si="1"/>
        <v/>
      </c>
    </row>
    <row r="27" spans="2:214" ht="21" customHeight="1">
      <c r="B27" s="823"/>
      <c r="C27" s="823"/>
      <c r="D27" s="146">
        <f t="shared" si="0"/>
        <v>14</v>
      </c>
      <c r="E27" s="224"/>
      <c r="F27" s="396"/>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6" t="str">
        <f t="shared" si="1"/>
        <v/>
      </c>
    </row>
    <row r="28" spans="2:214" ht="21" customHeight="1">
      <c r="B28" s="823"/>
      <c r="C28" s="823"/>
      <c r="D28" s="146">
        <f t="shared" si="0"/>
        <v>15</v>
      </c>
      <c r="E28" s="224"/>
      <c r="F28" s="396"/>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6" t="str">
        <f t="shared" si="1"/>
        <v/>
      </c>
    </row>
    <row r="29" spans="2:214" ht="21" hidden="1" customHeight="1" outlineLevel="1">
      <c r="B29" s="823"/>
      <c r="C29" s="823"/>
      <c r="D29" s="146">
        <f t="shared" si="0"/>
        <v>16</v>
      </c>
      <c r="E29" s="224"/>
      <c r="F29" s="396"/>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6" t="str">
        <f t="shared" si="1"/>
        <v/>
      </c>
    </row>
    <row r="30" spans="2:214" ht="21" hidden="1" customHeight="1" outlineLevel="1">
      <c r="B30" s="823"/>
      <c r="C30" s="823"/>
      <c r="D30" s="146">
        <f t="shared" si="0"/>
        <v>17</v>
      </c>
      <c r="E30" s="224"/>
      <c r="F30" s="396"/>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6" t="str">
        <f t="shared" si="1"/>
        <v/>
      </c>
    </row>
    <row r="31" spans="2:214" ht="21" hidden="1" customHeight="1" outlineLevel="1">
      <c r="B31" s="823"/>
      <c r="C31" s="823"/>
      <c r="D31" s="146">
        <f t="shared" si="0"/>
        <v>18</v>
      </c>
      <c r="E31" s="224"/>
      <c r="F31" s="396"/>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6" t="str">
        <f t="shared" si="1"/>
        <v/>
      </c>
    </row>
    <row r="32" spans="2:214" ht="21" hidden="1" customHeight="1" outlineLevel="1">
      <c r="B32" s="823"/>
      <c r="C32" s="823"/>
      <c r="D32" s="146">
        <f t="shared" si="0"/>
        <v>19</v>
      </c>
      <c r="E32" s="224"/>
      <c r="F32" s="396"/>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6" t="str">
        <f t="shared" si="1"/>
        <v/>
      </c>
    </row>
    <row r="33" spans="2:214" ht="21" hidden="1" customHeight="1" outlineLevel="1">
      <c r="B33" s="823"/>
      <c r="C33" s="823"/>
      <c r="D33" s="146">
        <f t="shared" si="0"/>
        <v>20</v>
      </c>
      <c r="E33" s="224"/>
      <c r="F33" s="396"/>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6" t="str">
        <f t="shared" si="1"/>
        <v/>
      </c>
    </row>
    <row r="34" spans="2:214" ht="21" hidden="1" customHeight="1" outlineLevel="1">
      <c r="B34" s="823"/>
      <c r="C34" s="823"/>
      <c r="D34" s="146">
        <f t="shared" si="0"/>
        <v>21</v>
      </c>
      <c r="E34" s="224"/>
      <c r="F34" s="396"/>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6" t="str">
        <f t="shared" si="1"/>
        <v/>
      </c>
    </row>
    <row r="35" spans="2:214" ht="21" hidden="1" customHeight="1" outlineLevel="1">
      <c r="B35" s="823"/>
      <c r="C35" s="823"/>
      <c r="D35" s="146">
        <f t="shared" si="0"/>
        <v>22</v>
      </c>
      <c r="E35" s="224"/>
      <c r="F35" s="396"/>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6" t="str">
        <f t="shared" si="1"/>
        <v/>
      </c>
    </row>
    <row r="36" spans="2:214" ht="21" hidden="1" customHeight="1" outlineLevel="1">
      <c r="B36" s="823"/>
      <c r="C36" s="823"/>
      <c r="D36" s="146">
        <f t="shared" si="0"/>
        <v>23</v>
      </c>
      <c r="E36" s="224"/>
      <c r="F36" s="396"/>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6" t="str">
        <f t="shared" si="1"/>
        <v/>
      </c>
    </row>
    <row r="37" spans="2:214" ht="21" hidden="1" customHeight="1" outlineLevel="1">
      <c r="B37" s="823"/>
      <c r="C37" s="823"/>
      <c r="D37" s="146">
        <f t="shared" si="0"/>
        <v>24</v>
      </c>
      <c r="E37" s="224"/>
      <c r="F37" s="396"/>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6" t="str">
        <f t="shared" si="1"/>
        <v/>
      </c>
    </row>
    <row r="38" spans="2:214" ht="21" hidden="1" customHeight="1" outlineLevel="1">
      <c r="B38" s="823"/>
      <c r="C38" s="823"/>
      <c r="D38" s="146">
        <f t="shared" si="0"/>
        <v>25</v>
      </c>
      <c r="E38" s="224"/>
      <c r="F38" s="396"/>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6" t="str">
        <f t="shared" si="1"/>
        <v/>
      </c>
    </row>
    <row r="39" spans="2:214" ht="21" hidden="1" customHeight="1" outlineLevel="1">
      <c r="B39" s="823"/>
      <c r="C39" s="823"/>
      <c r="D39" s="146">
        <f t="shared" si="0"/>
        <v>26</v>
      </c>
      <c r="E39" s="224"/>
      <c r="F39" s="396"/>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6" t="str">
        <f t="shared" si="1"/>
        <v/>
      </c>
    </row>
    <row r="40" spans="2:214" ht="21" hidden="1" customHeight="1" outlineLevel="1">
      <c r="B40" s="823"/>
      <c r="C40" s="823"/>
      <c r="D40" s="146">
        <f t="shared" si="0"/>
        <v>27</v>
      </c>
      <c r="E40" s="224"/>
      <c r="F40" s="396"/>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6" t="str">
        <f t="shared" si="1"/>
        <v/>
      </c>
    </row>
    <row r="41" spans="2:214" ht="21" hidden="1" customHeight="1" outlineLevel="1">
      <c r="B41" s="823"/>
      <c r="C41" s="823"/>
      <c r="D41" s="146">
        <f t="shared" si="0"/>
        <v>28</v>
      </c>
      <c r="E41" s="224"/>
      <c r="F41" s="396"/>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6" t="str">
        <f t="shared" si="1"/>
        <v/>
      </c>
    </row>
    <row r="42" spans="2:214" ht="21" hidden="1" customHeight="1" outlineLevel="1">
      <c r="B42" s="823"/>
      <c r="C42" s="823"/>
      <c r="D42" s="146">
        <f t="shared" si="0"/>
        <v>29</v>
      </c>
      <c r="E42" s="224"/>
      <c r="F42" s="396"/>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6" t="str">
        <f t="shared" si="1"/>
        <v/>
      </c>
    </row>
    <row r="43" spans="2:214" ht="21" hidden="1" customHeight="1" outlineLevel="1">
      <c r="B43" s="823"/>
      <c r="C43" s="823"/>
      <c r="D43" s="146">
        <f t="shared" si="0"/>
        <v>30</v>
      </c>
      <c r="E43" s="224"/>
      <c r="F43" s="396"/>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6" t="str">
        <f t="shared" si="1"/>
        <v/>
      </c>
    </row>
    <row r="44" spans="2:214" ht="21" hidden="1" customHeight="1" outlineLevel="1">
      <c r="B44" s="823"/>
      <c r="C44" s="823"/>
      <c r="D44" s="146">
        <f t="shared" si="0"/>
        <v>31</v>
      </c>
      <c r="E44" s="224"/>
      <c r="F44" s="396"/>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6" t="str">
        <f t="shared" si="1"/>
        <v/>
      </c>
    </row>
    <row r="45" spans="2:214" ht="21" hidden="1" customHeight="1" outlineLevel="1">
      <c r="B45" s="823"/>
      <c r="C45" s="823"/>
      <c r="D45" s="146">
        <f t="shared" si="0"/>
        <v>32</v>
      </c>
      <c r="E45" s="224"/>
      <c r="F45" s="396"/>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6" t="str">
        <f t="shared" si="1"/>
        <v/>
      </c>
    </row>
    <row r="46" spans="2:214" ht="21" hidden="1" customHeight="1" outlineLevel="1">
      <c r="B46" s="823"/>
      <c r="C46" s="823"/>
      <c r="D46" s="146">
        <f t="shared" si="0"/>
        <v>33</v>
      </c>
      <c r="E46" s="224"/>
      <c r="F46" s="396"/>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6" t="str">
        <f t="shared" si="1"/>
        <v/>
      </c>
    </row>
    <row r="47" spans="2:214" ht="21" hidden="1" customHeight="1" outlineLevel="1">
      <c r="B47" s="823"/>
      <c r="C47" s="823"/>
      <c r="D47" s="146">
        <f t="shared" si="0"/>
        <v>34</v>
      </c>
      <c r="E47" s="224"/>
      <c r="F47" s="396"/>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6" t="str">
        <f t="shared" si="1"/>
        <v/>
      </c>
    </row>
    <row r="48" spans="2:214" ht="21" hidden="1" customHeight="1" outlineLevel="1">
      <c r="B48" s="823"/>
      <c r="C48" s="823"/>
      <c r="D48" s="146">
        <f t="shared" si="0"/>
        <v>35</v>
      </c>
      <c r="E48" s="224"/>
      <c r="F48" s="396"/>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6" t="str">
        <f t="shared" si="1"/>
        <v/>
      </c>
    </row>
    <row r="49" spans="2:214" ht="21" hidden="1" customHeight="1" outlineLevel="1">
      <c r="B49" s="824"/>
      <c r="C49" s="824"/>
      <c r="D49" s="146">
        <f t="shared" si="0"/>
        <v>36</v>
      </c>
      <c r="E49" s="224"/>
      <c r="F49" s="396"/>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6" t="str">
        <f t="shared" si="1"/>
        <v/>
      </c>
    </row>
    <row r="50" spans="2:214" ht="21" hidden="1" customHeight="1" outlineLevel="1">
      <c r="B50" s="824"/>
      <c r="C50" s="824"/>
      <c r="D50" s="146">
        <f t="shared" si="0"/>
        <v>37</v>
      </c>
      <c r="E50" s="224"/>
      <c r="F50" s="396"/>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6" t="str">
        <f t="shared" si="1"/>
        <v/>
      </c>
    </row>
    <row r="51" spans="2:214" ht="21" hidden="1" customHeight="1" outlineLevel="1">
      <c r="B51" s="824"/>
      <c r="C51" s="824"/>
      <c r="D51" s="146">
        <f t="shared" si="0"/>
        <v>38</v>
      </c>
      <c r="E51" s="224"/>
      <c r="F51" s="396"/>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6" t="str">
        <f t="shared" si="1"/>
        <v/>
      </c>
    </row>
    <row r="52" spans="2:214" ht="21" hidden="1" customHeight="1" outlineLevel="1">
      <c r="B52" s="824"/>
      <c r="C52" s="824"/>
      <c r="D52" s="146">
        <f t="shared" si="0"/>
        <v>39</v>
      </c>
      <c r="E52" s="224"/>
      <c r="F52" s="396"/>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6" t="str">
        <f t="shared" si="1"/>
        <v/>
      </c>
    </row>
    <row r="53" spans="2:214" ht="21" hidden="1" customHeight="1" outlineLevel="1">
      <c r="B53" s="824"/>
      <c r="C53" s="824"/>
      <c r="D53" s="146">
        <f t="shared" si="0"/>
        <v>40</v>
      </c>
      <c r="E53" s="224"/>
      <c r="F53" s="396"/>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6" t="str">
        <f t="shared" si="1"/>
        <v/>
      </c>
    </row>
    <row r="54" spans="2:214" ht="21" hidden="1" customHeight="1" outlineLevel="1">
      <c r="B54" s="824"/>
      <c r="C54" s="824"/>
      <c r="D54" s="146">
        <f t="shared" si="0"/>
        <v>41</v>
      </c>
      <c r="E54" s="224"/>
      <c r="F54" s="396"/>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6" t="str">
        <f t="shared" si="1"/>
        <v/>
      </c>
    </row>
    <row r="55" spans="2:214" ht="21" hidden="1" customHeight="1" outlineLevel="1">
      <c r="B55" s="824"/>
      <c r="C55" s="824"/>
      <c r="D55" s="146">
        <f t="shared" si="0"/>
        <v>42</v>
      </c>
      <c r="E55" s="224"/>
      <c r="F55" s="396"/>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6" t="str">
        <f t="shared" si="1"/>
        <v/>
      </c>
    </row>
    <row r="56" spans="2:214" ht="21" hidden="1" customHeight="1" outlineLevel="1">
      <c r="B56" s="824"/>
      <c r="C56" s="824"/>
      <c r="D56" s="146">
        <f t="shared" si="0"/>
        <v>43</v>
      </c>
      <c r="E56" s="224"/>
      <c r="F56" s="396"/>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6" t="str">
        <f t="shared" si="1"/>
        <v/>
      </c>
    </row>
    <row r="57" spans="2:214" ht="21" hidden="1" customHeight="1" outlineLevel="1">
      <c r="B57" s="824"/>
      <c r="C57" s="824"/>
      <c r="D57" s="146">
        <f t="shared" si="0"/>
        <v>44</v>
      </c>
      <c r="E57" s="224"/>
      <c r="F57" s="396"/>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6" t="str">
        <f t="shared" si="1"/>
        <v/>
      </c>
    </row>
    <row r="58" spans="2:214" ht="21" hidden="1" customHeight="1" outlineLevel="1">
      <c r="B58" s="824"/>
      <c r="C58" s="824"/>
      <c r="D58" s="146">
        <f t="shared" si="0"/>
        <v>45</v>
      </c>
      <c r="E58" s="224"/>
      <c r="F58" s="396"/>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6" t="str">
        <f t="shared" si="1"/>
        <v/>
      </c>
    </row>
    <row r="59" spans="2:214" ht="21" hidden="1" customHeight="1" outlineLevel="1">
      <c r="B59" s="824"/>
      <c r="C59" s="824"/>
      <c r="D59" s="146">
        <f t="shared" si="0"/>
        <v>46</v>
      </c>
      <c r="E59" s="224"/>
      <c r="F59" s="396"/>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6" t="str">
        <f t="shared" si="1"/>
        <v/>
      </c>
    </row>
    <row r="60" spans="2:214" ht="21" hidden="1" customHeight="1" outlineLevel="1">
      <c r="B60" s="824"/>
      <c r="C60" s="824"/>
      <c r="D60" s="146">
        <f t="shared" si="0"/>
        <v>47</v>
      </c>
      <c r="E60" s="224"/>
      <c r="F60" s="396"/>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6" t="str">
        <f t="shared" si="1"/>
        <v/>
      </c>
    </row>
    <row r="61" spans="2:214" ht="21" hidden="1" customHeight="1" outlineLevel="1">
      <c r="B61" s="824"/>
      <c r="C61" s="824"/>
      <c r="D61" s="146">
        <f t="shared" si="0"/>
        <v>48</v>
      </c>
      <c r="E61" s="224"/>
      <c r="F61" s="396"/>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6" t="str">
        <f t="shared" si="1"/>
        <v/>
      </c>
    </row>
    <row r="62" spans="2:214" ht="21" hidden="1" customHeight="1" outlineLevel="1">
      <c r="B62" s="824"/>
      <c r="C62" s="824"/>
      <c r="D62" s="146">
        <f t="shared" si="0"/>
        <v>49</v>
      </c>
      <c r="E62" s="224"/>
      <c r="F62" s="396"/>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6" t="str">
        <f t="shared" si="1"/>
        <v/>
      </c>
    </row>
    <row r="63" spans="2:214" ht="21" hidden="1" customHeight="1" outlineLevel="1" thickBot="1">
      <c r="B63" s="825"/>
      <c r="C63" s="825"/>
      <c r="D63" s="397">
        <f t="shared" si="0"/>
        <v>50</v>
      </c>
      <c r="E63" s="407"/>
      <c r="F63" s="398"/>
      <c r="G63" s="399"/>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6" t="str">
        <f t="shared" si="1"/>
        <v/>
      </c>
    </row>
    <row r="64" spans="2:214" ht="21" hidden="1" customHeight="1" outlineLevel="1" thickTop="1">
      <c r="B64" s="808"/>
      <c r="C64" s="809"/>
      <c r="D64" s="809"/>
      <c r="E64" s="809"/>
      <c r="F64" s="400" t="s">
        <v>632</v>
      </c>
      <c r="G64" s="401" t="s">
        <v>633</v>
      </c>
      <c r="H64" s="402"/>
      <c r="I64" s="403"/>
      <c r="J64" s="403"/>
      <c r="K64" s="403"/>
      <c r="L64" s="403"/>
      <c r="M64" s="404"/>
      <c r="N64" s="405"/>
      <c r="O64" s="403"/>
      <c r="P64" s="403"/>
      <c r="Q64" s="403"/>
      <c r="R64" s="403"/>
      <c r="S64" s="404"/>
      <c r="T64" s="405"/>
      <c r="U64" s="403"/>
      <c r="V64" s="403"/>
      <c r="W64" s="403"/>
      <c r="X64" s="403"/>
      <c r="Y64" s="404"/>
      <c r="Z64" s="405"/>
      <c r="AA64" s="403"/>
      <c r="AB64" s="403"/>
      <c r="AC64" s="403"/>
      <c r="AD64" s="403"/>
      <c r="AE64" s="404"/>
      <c r="AF64" s="405"/>
      <c r="AG64" s="403"/>
      <c r="AH64" s="403"/>
      <c r="AI64" s="403"/>
      <c r="AJ64" s="403"/>
      <c r="AK64" s="404"/>
      <c r="AL64" s="405"/>
      <c r="AM64" s="403"/>
      <c r="AN64" s="403"/>
      <c r="AO64" s="403"/>
      <c r="AP64" s="403"/>
      <c r="AQ64" s="404"/>
      <c r="AR64" s="405"/>
      <c r="AS64" s="403"/>
      <c r="AT64" s="403"/>
      <c r="AU64" s="403"/>
      <c r="AV64" s="403"/>
      <c r="AW64" s="404"/>
      <c r="AX64" s="405"/>
      <c r="AY64" s="403"/>
      <c r="AZ64" s="403"/>
      <c r="BA64" s="403"/>
      <c r="BB64" s="403"/>
      <c r="BC64" s="404"/>
      <c r="BD64" s="405"/>
      <c r="BE64" s="403"/>
      <c r="BF64" s="403"/>
      <c r="BG64" s="403"/>
      <c r="BH64" s="403"/>
      <c r="BI64" s="404"/>
      <c r="BJ64" s="405"/>
      <c r="BK64" s="403"/>
      <c r="BL64" s="403"/>
      <c r="BM64" s="403"/>
      <c r="BN64" s="403"/>
      <c r="BO64" s="404"/>
      <c r="BP64" s="405"/>
      <c r="BQ64" s="403"/>
      <c r="BR64" s="403"/>
      <c r="BS64" s="403"/>
      <c r="BT64" s="403"/>
      <c r="BU64" s="404"/>
      <c r="BV64" s="405"/>
      <c r="BW64" s="403"/>
      <c r="BX64" s="403"/>
      <c r="BY64" s="403"/>
      <c r="BZ64" s="403"/>
      <c r="CA64" s="404"/>
      <c r="CB64" s="405"/>
      <c r="CC64" s="403"/>
      <c r="CD64" s="403"/>
      <c r="CE64" s="403"/>
      <c r="CF64" s="403"/>
      <c r="CG64" s="404"/>
      <c r="CH64" s="405"/>
      <c r="CI64" s="403"/>
      <c r="CJ64" s="403"/>
      <c r="CK64" s="403"/>
      <c r="CL64" s="403"/>
      <c r="CM64" s="404"/>
      <c r="CN64" s="405"/>
      <c r="CO64" s="403"/>
      <c r="CP64" s="403"/>
      <c r="CQ64" s="403"/>
      <c r="CR64" s="403"/>
      <c r="CS64" s="404"/>
      <c r="CT64" s="405"/>
      <c r="CU64" s="403"/>
      <c r="CV64" s="403"/>
      <c r="CW64" s="403"/>
      <c r="CX64" s="403"/>
      <c r="CY64" s="404"/>
      <c r="CZ64" s="405"/>
      <c r="DA64" s="403"/>
      <c r="DB64" s="403"/>
      <c r="DC64" s="403"/>
      <c r="DD64" s="403"/>
      <c r="DE64" s="404"/>
      <c r="DF64" s="405"/>
      <c r="DG64" s="403"/>
      <c r="DH64" s="403"/>
      <c r="DI64" s="403"/>
      <c r="DJ64" s="403"/>
      <c r="DK64" s="404"/>
      <c r="DL64" s="405"/>
      <c r="DM64" s="403"/>
      <c r="DN64" s="403"/>
      <c r="DO64" s="403"/>
      <c r="DP64" s="403"/>
      <c r="DQ64" s="404"/>
      <c r="DR64" s="405"/>
      <c r="DS64" s="403"/>
      <c r="DT64" s="403"/>
      <c r="DU64" s="403"/>
      <c r="DV64" s="403"/>
      <c r="DW64" s="404"/>
      <c r="DX64" s="405"/>
      <c r="DY64" s="403"/>
      <c r="DZ64" s="403"/>
      <c r="EA64" s="403"/>
      <c r="EB64" s="403"/>
      <c r="EC64" s="404"/>
      <c r="ED64" s="405"/>
      <c r="EE64" s="403"/>
      <c r="EF64" s="403"/>
      <c r="EG64" s="403"/>
      <c r="EH64" s="403"/>
      <c r="EI64" s="404"/>
      <c r="EJ64" s="405"/>
      <c r="EK64" s="403"/>
      <c r="EL64" s="403"/>
      <c r="EM64" s="403"/>
      <c r="EN64" s="403"/>
      <c r="EO64" s="404"/>
      <c r="EP64" s="405"/>
      <c r="EQ64" s="403"/>
      <c r="ER64" s="403"/>
      <c r="ES64" s="403"/>
      <c r="ET64" s="403"/>
      <c r="EU64" s="404"/>
      <c r="EV64" s="405"/>
      <c r="EW64" s="403"/>
      <c r="EX64" s="403"/>
      <c r="EY64" s="403"/>
      <c r="EZ64" s="403"/>
      <c r="FA64" s="404"/>
      <c r="FB64" s="405"/>
      <c r="FC64" s="403"/>
      <c r="FD64" s="403"/>
      <c r="FE64" s="403"/>
      <c r="FF64" s="403"/>
      <c r="FG64" s="404"/>
      <c r="FH64" s="405"/>
      <c r="FI64" s="403"/>
      <c r="FJ64" s="403"/>
      <c r="FK64" s="403"/>
      <c r="FL64" s="403"/>
      <c r="FM64" s="404"/>
      <c r="FN64" s="405"/>
      <c r="FO64" s="403"/>
      <c r="FP64" s="403"/>
      <c r="FQ64" s="403"/>
      <c r="FR64" s="403"/>
      <c r="FS64" s="404"/>
      <c r="FT64" s="405"/>
      <c r="FU64" s="403"/>
      <c r="FV64" s="403"/>
      <c r="FW64" s="403"/>
      <c r="FX64" s="403"/>
      <c r="FY64" s="404"/>
      <c r="FZ64" s="405"/>
      <c r="GA64" s="403"/>
      <c r="GB64" s="403"/>
      <c r="GC64" s="403"/>
      <c r="GD64" s="403"/>
      <c r="GE64" s="404"/>
      <c r="GF64" s="405"/>
      <c r="GG64" s="403"/>
      <c r="GH64" s="403"/>
      <c r="GI64" s="403"/>
      <c r="GJ64" s="403"/>
      <c r="GK64" s="404"/>
      <c r="GL64" s="405"/>
      <c r="GM64" s="403"/>
      <c r="GN64" s="403"/>
      <c r="GO64" s="403"/>
      <c r="GP64" s="403"/>
      <c r="GQ64" s="404"/>
      <c r="GR64" s="405"/>
      <c r="GS64" s="403"/>
      <c r="GT64" s="403"/>
      <c r="GU64" s="403"/>
      <c r="GV64" s="403"/>
      <c r="GW64" s="404"/>
      <c r="GX64" s="405"/>
      <c r="GY64" s="403"/>
      <c r="GZ64" s="403"/>
      <c r="HA64" s="403"/>
      <c r="HB64" s="403"/>
      <c r="HC64" s="403"/>
      <c r="HD64" s="406"/>
      <c r="HE64" s="406"/>
      <c r="HF64" s="446"/>
    </row>
    <row r="65" spans="2:214" ht="21" customHeight="1" collapsed="1">
      <c r="B65" s="810" t="s">
        <v>7</v>
      </c>
      <c r="C65" s="811"/>
      <c r="D65" s="811"/>
      <c r="E65" s="811"/>
      <c r="F65" s="396"/>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6" t="str">
        <f t="shared" ref="HF65" si="2">IF(HD65="","",HE65-HD65)</f>
        <v/>
      </c>
    </row>
    <row r="66" spans="2:214" ht="21" customHeight="1">
      <c r="B66" s="812" t="s">
        <v>634</v>
      </c>
      <c r="C66" s="813"/>
      <c r="D66" s="813"/>
      <c r="E66" s="813"/>
      <c r="F66" s="396"/>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6" t="str">
        <f t="shared" ref="HF66:HF70" si="3">IF(HD66="","",HE66-HD66)</f>
        <v/>
      </c>
    </row>
    <row r="67" spans="2:214" ht="21" customHeight="1">
      <c r="B67" s="814"/>
      <c r="C67" s="815"/>
      <c r="D67" s="815"/>
      <c r="E67" s="815"/>
      <c r="F67" s="396"/>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6" t="str">
        <f t="shared" si="3"/>
        <v/>
      </c>
    </row>
    <row r="68" spans="2:214" ht="21" customHeight="1">
      <c r="B68" s="814"/>
      <c r="C68" s="815"/>
      <c r="D68" s="815"/>
      <c r="E68" s="815"/>
      <c r="F68" s="396"/>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6" t="str">
        <f t="shared" si="3"/>
        <v/>
      </c>
    </row>
    <row r="69" spans="2:214" ht="21" customHeight="1">
      <c r="B69" s="816"/>
      <c r="C69" s="815"/>
      <c r="D69" s="815"/>
      <c r="E69" s="815"/>
      <c r="F69" s="396"/>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6" t="str">
        <f t="shared" si="3"/>
        <v/>
      </c>
    </row>
    <row r="70" spans="2:214" ht="21" customHeight="1">
      <c r="B70" s="817"/>
      <c r="C70" s="818"/>
      <c r="D70" s="818"/>
      <c r="E70" s="818"/>
      <c r="F70" s="396"/>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6" t="str">
        <f t="shared" si="3"/>
        <v/>
      </c>
    </row>
    <row r="71" spans="2:214" s="153" customFormat="1" ht="13.5" customHeight="1">
      <c r="B71" s="819" t="s">
        <v>193</v>
      </c>
      <c r="C71" s="819"/>
      <c r="D71" s="819"/>
      <c r="E71" s="819"/>
      <c r="F71" s="819"/>
      <c r="G71" s="819"/>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19"/>
      <c r="BA71" s="819"/>
      <c r="BB71" s="819"/>
      <c r="BC71" s="819"/>
      <c r="BD71" s="819"/>
      <c r="BE71" s="819"/>
      <c r="BF71" s="819"/>
      <c r="BG71" s="819"/>
      <c r="BH71" s="819"/>
      <c r="BI71" s="819"/>
      <c r="BJ71" s="819"/>
      <c r="BK71" s="819"/>
      <c r="BL71" s="819"/>
      <c r="BM71" s="819"/>
      <c r="BN71" s="819"/>
      <c r="BO71" s="819"/>
      <c r="BP71" s="819"/>
      <c r="BQ71" s="819"/>
      <c r="BR71" s="819"/>
      <c r="BS71" s="819"/>
      <c r="BT71" s="819"/>
      <c r="BU71" s="819"/>
      <c r="BV71" s="819"/>
      <c r="BW71" s="819"/>
      <c r="BX71" s="819"/>
      <c r="BY71" s="819"/>
      <c r="BZ71" s="819"/>
      <c r="CA71" s="819"/>
      <c r="CB71" s="819"/>
      <c r="CC71" s="819"/>
      <c r="CD71" s="819"/>
      <c r="CE71" s="819"/>
      <c r="CF71" s="819"/>
      <c r="CG71" s="819"/>
      <c r="CH71" s="819"/>
      <c r="CI71" s="819"/>
      <c r="CJ71" s="819"/>
      <c r="CK71" s="819"/>
      <c r="CL71" s="819"/>
      <c r="CM71" s="819"/>
      <c r="CN71" s="819"/>
      <c r="CO71" s="819"/>
      <c r="CP71" s="819"/>
      <c r="CQ71" s="819"/>
      <c r="CR71" s="819"/>
      <c r="CS71" s="819"/>
      <c r="CT71" s="819"/>
      <c r="CU71" s="819"/>
      <c r="CV71" s="819"/>
      <c r="CW71" s="819"/>
      <c r="CX71" s="819"/>
      <c r="CY71" s="819"/>
      <c r="CZ71" s="819"/>
      <c r="DA71" s="819"/>
      <c r="DB71" s="819"/>
      <c r="DC71" s="819"/>
      <c r="DD71" s="819"/>
      <c r="DE71" s="819"/>
      <c r="DF71" s="819"/>
      <c r="DG71" s="819"/>
      <c r="DH71" s="819"/>
      <c r="DI71" s="819"/>
      <c r="DJ71" s="819"/>
      <c r="DK71" s="819"/>
      <c r="DL71" s="819"/>
      <c r="DM71" s="819"/>
      <c r="DN71" s="819"/>
      <c r="DO71" s="819"/>
      <c r="DP71" s="819"/>
      <c r="DQ71" s="819"/>
      <c r="DR71" s="819"/>
      <c r="DS71" s="819"/>
      <c r="DT71" s="819"/>
      <c r="DU71" s="819"/>
      <c r="DV71" s="819"/>
      <c r="DW71" s="819"/>
      <c r="DX71" s="819"/>
      <c r="DY71" s="819"/>
      <c r="DZ71" s="819"/>
      <c r="EA71" s="819"/>
      <c r="EB71" s="819"/>
      <c r="EC71" s="819"/>
      <c r="ED71" s="819"/>
      <c r="EE71" s="819"/>
      <c r="EF71" s="819"/>
      <c r="EG71" s="819"/>
      <c r="EH71" s="819"/>
      <c r="EI71" s="819"/>
      <c r="EJ71" s="819"/>
      <c r="EK71" s="819"/>
      <c r="EL71" s="819"/>
      <c r="EM71" s="819"/>
      <c r="EN71" s="819"/>
      <c r="EO71" s="819"/>
      <c r="EP71" s="819"/>
      <c r="EQ71" s="819"/>
      <c r="ER71" s="819"/>
      <c r="ES71" s="819"/>
      <c r="ET71" s="819"/>
      <c r="EU71" s="819"/>
      <c r="EV71" s="819"/>
      <c r="EW71" s="819"/>
      <c r="EX71" s="819"/>
      <c r="EY71" s="819"/>
      <c r="EZ71" s="819"/>
      <c r="FA71" s="819"/>
      <c r="FB71" s="819"/>
      <c r="FC71" s="819"/>
      <c r="FD71" s="819"/>
      <c r="FE71" s="819"/>
      <c r="FF71" s="819"/>
      <c r="FG71" s="819"/>
      <c r="FH71" s="819"/>
      <c r="FI71" s="819"/>
      <c r="FJ71" s="819"/>
      <c r="FK71" s="819"/>
      <c r="FL71" s="819"/>
      <c r="FM71" s="819"/>
      <c r="FN71" s="819"/>
      <c r="FO71" s="819"/>
      <c r="FP71" s="819"/>
      <c r="FQ71" s="819"/>
      <c r="FR71" s="819"/>
      <c r="FS71" s="819"/>
      <c r="FT71" s="819"/>
      <c r="FU71" s="819"/>
      <c r="FV71" s="819"/>
      <c r="FW71" s="819"/>
      <c r="FX71" s="819"/>
      <c r="FY71" s="819"/>
      <c r="FZ71" s="819"/>
      <c r="GA71" s="819"/>
      <c r="GB71" s="819"/>
      <c r="GC71" s="819"/>
      <c r="GD71" s="819"/>
      <c r="GE71" s="819"/>
      <c r="GF71" s="819"/>
      <c r="GG71" s="819"/>
      <c r="GH71" s="819"/>
      <c r="GI71" s="819"/>
      <c r="GJ71" s="819"/>
      <c r="GK71" s="819"/>
      <c r="GL71" s="819"/>
      <c r="GM71" s="819"/>
      <c r="GN71" s="819"/>
      <c r="GO71" s="819"/>
      <c r="GP71" s="819"/>
      <c r="GQ71" s="819"/>
      <c r="GR71" s="819"/>
      <c r="GS71" s="819"/>
      <c r="GT71" s="819"/>
      <c r="GU71" s="819"/>
      <c r="GV71" s="819"/>
      <c r="GW71" s="819"/>
      <c r="GX71" s="819"/>
      <c r="GY71" s="819"/>
      <c r="GZ71" s="819"/>
      <c r="HA71" s="819"/>
      <c r="HB71" s="819"/>
      <c r="HC71" s="819"/>
      <c r="HD71" s="819"/>
      <c r="HE71" s="819"/>
      <c r="HF71" s="819"/>
    </row>
  </sheetData>
  <sheetProtection formatColumns="0" formatRows="0"/>
  <mergeCells count="86">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12:BO12"/>
    <mergeCell ref="BP12:CA12"/>
    <mergeCell ref="CN11:CY11"/>
    <mergeCell ref="CZ11:DK11"/>
    <mergeCell ref="DL11:DW11"/>
    <mergeCell ref="BD11:BO11"/>
    <mergeCell ref="BP11:CA11"/>
    <mergeCell ref="CB11:CM11"/>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s>
  <phoneticPr fontId="3"/>
  <conditionalFormatting sqref="H64:HC64 H66:HC70">
    <cfRule type="expression" dxfId="11" priority="10" stopIfTrue="1">
      <formula>AND(H$7&gt;=$HD64,H$7&lt;$HE64)</formula>
    </cfRule>
  </conditionalFormatting>
  <conditionalFormatting sqref="HF14:HF63">
    <cfRule type="expression" dxfId="10" priority="6">
      <formula>$HF14=""</formula>
    </cfRule>
  </conditionalFormatting>
  <conditionalFormatting sqref="H14:HC63">
    <cfRule type="expression" dxfId="9" priority="5" stopIfTrue="1">
      <formula>AND(H$7&gt;=$HD14,H$7&lt;$HE14)</formula>
    </cfRule>
  </conditionalFormatting>
  <conditionalFormatting sqref="H65:HC65">
    <cfRule type="expression" dxfId="8" priority="3" stopIfTrue="1">
      <formula>AND(H$7&gt;=$HD65,H$7&lt;$HE65)</formula>
    </cfRule>
  </conditionalFormatting>
  <conditionalFormatting sqref="HF66:HF70">
    <cfRule type="expression" dxfId="7" priority="1">
      <formula>$HF66=""</formula>
    </cfRule>
  </conditionalFormatting>
  <conditionalFormatting sqref="HF64:HF65">
    <cfRule type="expression" dxfId="6" priority="2">
      <formula>$HF64=""</formula>
    </cfRule>
  </conditionalFormatting>
  <dataValidations count="4">
    <dataValidation allowBlank="1" showInputMessage="1" showErrorMessage="1" prompt="時間帯ごとに勤務している保育従事者数を記入してください。" sqref="H12:HC12"/>
    <dataValidation allowBlank="1" showInputMessage="1" showErrorMessage="1" prompt="合同保育、クラス保育、給食、午睡等、時間帯ごとの体制を記載願います。" sqref="H8:HC10"/>
    <dataValidation allowBlank="1" showInputMessage="1" showErrorMessage="1" prompt="時間帯ごとに在所している児童数を記入してください。" sqref="H11:HC11"/>
    <dataValidation type="list" allowBlank="1" showInputMessage="1" showErrorMessage="1" sqref="HD64:HE64">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リスト!$N$2:$N$206</xm:f>
          </x14:formula1>
          <xm:sqref>HD14:HE63 HD65:HE70</xm:sqref>
        </x14:dataValidation>
        <x14:dataValidation type="list" allowBlank="1" showInputMessage="1" showErrorMessage="1">
          <x14:formula1>
            <xm:f>リスト!$Q$2:$Q$5</xm:f>
          </x14:formula1>
          <xm:sqref>E14:E63</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B4:HF71"/>
  <sheetViews>
    <sheetView view="pageBreakPreview" zoomScale="130" zoomScaleNormal="130" zoomScaleSheetLayoutView="130" workbookViewId="0">
      <pane xSplit="4" ySplit="13" topLeftCell="E14" activePane="bottomRight" state="frozen"/>
      <selection activeCell="AS66" sqref="AS66"/>
      <selection pane="topRight" activeCell="AS66" sqref="AS66"/>
      <selection pane="bottomLeft" activeCell="AS66" sqref="AS66"/>
      <selection pane="bottomRight" activeCell="F15" sqref="F15:G15"/>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69"/>
      <c r="C4" s="869"/>
      <c r="D4" s="869"/>
      <c r="E4" s="869"/>
      <c r="H4" s="142" t="s">
        <v>166</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66" t="s">
        <v>113</v>
      </c>
      <c r="BC4" s="866"/>
      <c r="BD4" s="866"/>
      <c r="BE4" s="866"/>
      <c r="BF4" s="866"/>
      <c r="BG4" s="866"/>
      <c r="BH4" s="866"/>
      <c r="BI4" s="866"/>
      <c r="BJ4" s="866"/>
      <c r="BK4" s="866"/>
      <c r="BL4" s="866"/>
      <c r="BM4" s="866"/>
      <c r="BN4" s="870">
        <f>'１　概況 '!$Q$7</f>
        <v>0</v>
      </c>
      <c r="BO4" s="870"/>
      <c r="BP4" s="870"/>
      <c r="BQ4" s="870"/>
      <c r="BR4" s="870"/>
      <c r="BS4" s="870"/>
      <c r="BT4" s="871" t="s">
        <v>75</v>
      </c>
      <c r="BU4" s="871"/>
      <c r="BV4" s="871"/>
      <c r="BW4" s="871"/>
      <c r="BX4" s="871"/>
      <c r="BY4" s="865"/>
      <c r="BZ4" s="865"/>
      <c r="CA4" s="865"/>
      <c r="CB4" s="865"/>
      <c r="CC4" s="865"/>
      <c r="CD4" s="865"/>
      <c r="CE4" s="871" t="s">
        <v>76</v>
      </c>
      <c r="CF4" s="871"/>
      <c r="CG4" s="871"/>
      <c r="CH4" s="871"/>
      <c r="CI4" s="865"/>
      <c r="CJ4" s="865"/>
      <c r="CK4" s="865"/>
      <c r="CL4" s="865"/>
      <c r="CM4" s="865"/>
      <c r="CN4" s="865"/>
      <c r="CO4" s="866" t="s">
        <v>10</v>
      </c>
      <c r="CP4" s="866"/>
      <c r="CQ4" s="866"/>
      <c r="CR4" s="866"/>
      <c r="CS4" s="866"/>
      <c r="CT4" s="866" t="s">
        <v>1</v>
      </c>
      <c r="CU4" s="866"/>
      <c r="CV4" s="866"/>
      <c r="CW4" s="866"/>
      <c r="DB4" s="142"/>
      <c r="DC4" s="347"/>
      <c r="DD4" s="347"/>
      <c r="DE4" s="347"/>
      <c r="DF4" s="347"/>
      <c r="DG4" s="347"/>
      <c r="DH4" s="347"/>
      <c r="DI4" s="142"/>
      <c r="DJ4" s="142"/>
      <c r="DK4" s="142"/>
      <c r="DL4" s="142"/>
      <c r="DM4" s="142"/>
      <c r="DN4" s="142"/>
      <c r="DO4" s="347"/>
      <c r="DP4" s="347"/>
      <c r="DQ4" s="347"/>
      <c r="DR4" s="347"/>
      <c r="DS4" s="347"/>
      <c r="DT4" s="347"/>
      <c r="DU4" s="142"/>
      <c r="DV4" s="142"/>
      <c r="DW4" s="142"/>
      <c r="DX4" s="142"/>
      <c r="DY4" s="142"/>
      <c r="DZ4" s="347"/>
      <c r="EA4" s="347"/>
      <c r="EB4" s="347"/>
      <c r="EC4" s="347"/>
      <c r="ED4" s="347"/>
      <c r="EE4" s="347"/>
      <c r="EF4" s="142"/>
      <c r="EG4" s="142"/>
      <c r="EH4" s="142"/>
      <c r="EI4" s="142"/>
      <c r="EJ4" s="142"/>
      <c r="EK4" s="142"/>
      <c r="EL4" s="347"/>
      <c r="EM4" s="347"/>
      <c r="EN4" s="347"/>
      <c r="EO4" s="347"/>
      <c r="EP4" s="347"/>
      <c r="EQ4" s="347"/>
      <c r="ER4" s="142"/>
      <c r="ES4" s="142"/>
      <c r="ET4" s="142"/>
      <c r="EU4" s="142"/>
      <c r="EV4" s="142"/>
      <c r="EW4" s="142"/>
      <c r="EX4" s="347"/>
      <c r="EY4" s="347"/>
      <c r="EZ4" s="347"/>
      <c r="FA4" s="347"/>
      <c r="FB4" s="347"/>
      <c r="FC4" s="347"/>
      <c r="FD4" s="142"/>
      <c r="FE4" s="142"/>
      <c r="FF4" s="142"/>
      <c r="FG4" s="142"/>
      <c r="FH4" s="142"/>
      <c r="FI4" s="142"/>
      <c r="FJ4" s="347"/>
      <c r="FK4" s="347"/>
      <c r="FL4" s="347"/>
      <c r="FM4" s="347"/>
      <c r="FN4" s="347"/>
      <c r="FO4" s="347"/>
      <c r="FP4" s="142"/>
      <c r="FQ4" s="142"/>
      <c r="FR4" s="142"/>
      <c r="FS4" s="142"/>
      <c r="FT4" s="142"/>
      <c r="FU4" s="142"/>
      <c r="FV4" s="347"/>
      <c r="FW4" s="347"/>
      <c r="FX4" s="347"/>
      <c r="FY4" s="347"/>
      <c r="FZ4" s="347"/>
      <c r="GA4" s="347"/>
      <c r="GB4" s="142"/>
      <c r="GC4" s="142"/>
      <c r="GD4" s="142"/>
      <c r="GE4" s="142"/>
      <c r="GF4" s="142"/>
      <c r="GG4" s="142"/>
      <c r="GH4" s="347"/>
      <c r="GI4" s="347"/>
      <c r="GJ4" s="347"/>
      <c r="GK4" s="347"/>
      <c r="GL4" s="347"/>
      <c r="GM4" s="347"/>
      <c r="GN4" s="142"/>
      <c r="GO4" s="142"/>
      <c r="GP4" s="142"/>
      <c r="GQ4" s="142"/>
      <c r="GR4" s="142"/>
      <c r="GS4" s="142"/>
      <c r="GT4" s="347"/>
      <c r="GU4" s="347"/>
      <c r="GV4" s="347"/>
      <c r="GW4" s="347"/>
      <c r="GX4" s="347"/>
      <c r="GY4" s="347"/>
      <c r="GZ4" s="142"/>
      <c r="HA4" s="142"/>
      <c r="HB4" s="142"/>
      <c r="HC4" s="142"/>
    </row>
    <row r="5" spans="2:214" ht="9.75" customHeight="1"/>
    <row r="6" spans="2:214" ht="14.25" customHeight="1">
      <c r="B6" s="848" t="s">
        <v>5</v>
      </c>
      <c r="C6" s="849"/>
      <c r="D6" s="849"/>
      <c r="E6" s="849"/>
      <c r="F6" s="849"/>
      <c r="G6" s="849"/>
      <c r="H6" s="867"/>
      <c r="I6" s="868"/>
      <c r="J6" s="345"/>
      <c r="K6" s="345"/>
      <c r="L6" s="345"/>
      <c r="M6" s="346"/>
      <c r="N6" s="143"/>
      <c r="O6" s="143"/>
      <c r="P6" s="344"/>
      <c r="Q6" s="344"/>
      <c r="R6" s="858">
        <v>7</v>
      </c>
      <c r="S6" s="858"/>
      <c r="T6" s="858"/>
      <c r="U6" s="858"/>
      <c r="V6" s="144"/>
      <c r="W6" s="144"/>
      <c r="X6" s="144"/>
      <c r="Y6" s="145"/>
      <c r="Z6" s="145"/>
      <c r="AA6" s="344"/>
      <c r="AB6" s="344"/>
      <c r="AC6" s="344"/>
      <c r="AD6" s="858">
        <v>8</v>
      </c>
      <c r="AE6" s="858"/>
      <c r="AF6" s="858"/>
      <c r="AG6" s="858"/>
      <c r="AH6" s="145"/>
      <c r="AI6" s="344"/>
      <c r="AJ6" s="344"/>
      <c r="AK6" s="344"/>
      <c r="AL6" s="145"/>
      <c r="AM6" s="344"/>
      <c r="AN6" s="344"/>
      <c r="AO6" s="344"/>
      <c r="AP6" s="858">
        <v>9</v>
      </c>
      <c r="AQ6" s="858"/>
      <c r="AR6" s="858"/>
      <c r="AS6" s="858"/>
      <c r="AT6" s="344"/>
      <c r="AU6" s="344"/>
      <c r="AV6" s="344"/>
      <c r="AW6" s="145"/>
      <c r="AX6" s="344"/>
      <c r="AY6" s="344"/>
      <c r="AZ6" s="344"/>
      <c r="BA6" s="344"/>
      <c r="BB6" s="858">
        <v>10</v>
      </c>
      <c r="BC6" s="858"/>
      <c r="BD6" s="858"/>
      <c r="BE6" s="858"/>
      <c r="BF6" s="145"/>
      <c r="BG6" s="344"/>
      <c r="BH6" s="344"/>
      <c r="BI6" s="344"/>
      <c r="BJ6" s="145"/>
      <c r="BK6" s="344"/>
      <c r="BL6" s="344"/>
      <c r="BM6" s="344"/>
      <c r="BN6" s="858">
        <v>11</v>
      </c>
      <c r="BO6" s="858"/>
      <c r="BP6" s="858"/>
      <c r="BQ6" s="858"/>
      <c r="BR6" s="145"/>
      <c r="BS6" s="344"/>
      <c r="BT6" s="344"/>
      <c r="BU6" s="344"/>
      <c r="BV6" s="145"/>
      <c r="BW6" s="344"/>
      <c r="BX6" s="344"/>
      <c r="BY6" s="344"/>
      <c r="BZ6" s="858">
        <v>12</v>
      </c>
      <c r="CA6" s="858"/>
      <c r="CB6" s="858"/>
      <c r="CC6" s="858"/>
      <c r="CD6" s="145"/>
      <c r="CE6" s="344"/>
      <c r="CF6" s="344"/>
      <c r="CG6" s="344"/>
      <c r="CH6" s="145"/>
      <c r="CI6" s="344"/>
      <c r="CJ6" s="344"/>
      <c r="CK6" s="344"/>
      <c r="CL6" s="858">
        <v>13</v>
      </c>
      <c r="CM6" s="858"/>
      <c r="CN6" s="858"/>
      <c r="CO6" s="858"/>
      <c r="CP6" s="145"/>
      <c r="CQ6" s="344"/>
      <c r="CR6" s="344"/>
      <c r="CS6" s="344"/>
      <c r="CT6" s="145"/>
      <c r="CU6" s="344"/>
      <c r="CV6" s="344"/>
      <c r="CW6" s="344"/>
      <c r="CX6" s="858">
        <v>14</v>
      </c>
      <c r="CY6" s="858"/>
      <c r="CZ6" s="858"/>
      <c r="DA6" s="858"/>
      <c r="DB6" s="344"/>
      <c r="DC6" s="145"/>
      <c r="DD6" s="344"/>
      <c r="DE6" s="344"/>
      <c r="DF6" s="344"/>
      <c r="DG6" s="145"/>
      <c r="DH6" s="344"/>
      <c r="DI6" s="344"/>
      <c r="DJ6" s="858">
        <v>15</v>
      </c>
      <c r="DK6" s="858"/>
      <c r="DL6" s="858"/>
      <c r="DM6" s="858"/>
      <c r="DN6" s="344"/>
      <c r="DO6" s="145"/>
      <c r="DP6" s="344"/>
      <c r="DQ6" s="344"/>
      <c r="DR6" s="344"/>
      <c r="DS6" s="145"/>
      <c r="DT6" s="344"/>
      <c r="DU6" s="344"/>
      <c r="DV6" s="858">
        <v>16</v>
      </c>
      <c r="DW6" s="858"/>
      <c r="DX6" s="858"/>
      <c r="DY6" s="858"/>
      <c r="DZ6" s="145"/>
      <c r="EA6" s="344"/>
      <c r="EB6" s="344"/>
      <c r="EC6" s="344"/>
      <c r="ED6" s="145"/>
      <c r="EE6" s="344"/>
      <c r="EF6" s="344"/>
      <c r="EG6" s="344"/>
      <c r="EH6" s="858">
        <v>17</v>
      </c>
      <c r="EI6" s="858"/>
      <c r="EJ6" s="858"/>
      <c r="EK6" s="858"/>
      <c r="EL6" s="145"/>
      <c r="EM6" s="344"/>
      <c r="EN6" s="344"/>
      <c r="EO6" s="344"/>
      <c r="EP6" s="145"/>
      <c r="EQ6" s="344"/>
      <c r="ER6" s="344"/>
      <c r="ES6" s="344"/>
      <c r="ET6" s="858">
        <v>18</v>
      </c>
      <c r="EU6" s="858"/>
      <c r="EV6" s="858"/>
      <c r="EW6" s="858"/>
      <c r="EX6" s="145"/>
      <c r="EY6" s="344"/>
      <c r="EZ6" s="344"/>
      <c r="FA6" s="344"/>
      <c r="FB6" s="145"/>
      <c r="FC6" s="344"/>
      <c r="FD6" s="344"/>
      <c r="FE6" s="344"/>
      <c r="FF6" s="858">
        <v>19</v>
      </c>
      <c r="FG6" s="858"/>
      <c r="FH6" s="858"/>
      <c r="FI6" s="858"/>
      <c r="FJ6" s="145"/>
      <c r="FK6" s="344"/>
      <c r="FL6" s="344"/>
      <c r="FM6" s="344"/>
      <c r="FN6" s="145"/>
      <c r="FO6" s="344"/>
      <c r="FP6" s="344"/>
      <c r="FQ6" s="344"/>
      <c r="FR6" s="858">
        <v>20</v>
      </c>
      <c r="FS6" s="858"/>
      <c r="FT6" s="858"/>
      <c r="FU6" s="858"/>
      <c r="FV6" s="145"/>
      <c r="FW6" s="344"/>
      <c r="FX6" s="344"/>
      <c r="FY6" s="344"/>
      <c r="FZ6" s="145"/>
      <c r="GA6" s="344"/>
      <c r="GB6" s="344"/>
      <c r="GC6" s="344"/>
      <c r="GD6" s="859">
        <v>21</v>
      </c>
      <c r="GE6" s="859"/>
      <c r="GF6" s="859"/>
      <c r="GG6" s="859"/>
      <c r="GH6" s="145"/>
      <c r="GI6" s="344"/>
      <c r="GJ6" s="344"/>
      <c r="GK6" s="344"/>
      <c r="GL6" s="145"/>
      <c r="GM6" s="344"/>
      <c r="GN6" s="344"/>
      <c r="GO6" s="344"/>
      <c r="GP6" s="858">
        <v>22</v>
      </c>
      <c r="GQ6" s="858"/>
      <c r="GR6" s="858"/>
      <c r="GS6" s="858"/>
      <c r="GT6" s="145"/>
      <c r="GU6" s="344"/>
      <c r="GV6" s="344"/>
      <c r="GW6" s="344"/>
      <c r="GX6" s="145"/>
      <c r="GY6" s="344"/>
      <c r="GZ6" s="344"/>
      <c r="HA6" s="344"/>
      <c r="HB6" s="144"/>
      <c r="HC6" s="144"/>
      <c r="HD6" s="848"/>
      <c r="HE6" s="849"/>
      <c r="HF6" s="850"/>
    </row>
    <row r="7" spans="2:214" ht="12.75" customHeight="1">
      <c r="B7" s="854"/>
      <c r="C7" s="855"/>
      <c r="D7" s="855"/>
      <c r="E7" s="855"/>
      <c r="F7" s="855"/>
      <c r="G7" s="855"/>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51"/>
      <c r="HE7" s="852"/>
      <c r="HF7" s="853"/>
    </row>
    <row r="8" spans="2:214" ht="13.5" customHeight="1">
      <c r="B8" s="848" t="s">
        <v>6</v>
      </c>
      <c r="C8" s="849"/>
      <c r="D8" s="849"/>
      <c r="E8" s="849"/>
      <c r="F8" s="849"/>
      <c r="G8" s="850"/>
      <c r="H8" s="827"/>
      <c r="I8" s="828"/>
      <c r="J8" s="828"/>
      <c r="K8" s="828"/>
      <c r="L8" s="828"/>
      <c r="M8" s="828"/>
      <c r="N8" s="828"/>
      <c r="O8" s="828"/>
      <c r="P8" s="828"/>
      <c r="Q8" s="828"/>
      <c r="R8" s="828"/>
      <c r="S8" s="829"/>
      <c r="T8" s="827"/>
      <c r="U8" s="828"/>
      <c r="V8" s="828"/>
      <c r="W8" s="828"/>
      <c r="X8" s="828"/>
      <c r="Y8" s="828"/>
      <c r="Z8" s="828"/>
      <c r="AA8" s="828"/>
      <c r="AB8" s="828"/>
      <c r="AC8" s="828"/>
      <c r="AD8" s="828"/>
      <c r="AE8" s="829"/>
      <c r="AF8" s="827"/>
      <c r="AG8" s="828"/>
      <c r="AH8" s="828"/>
      <c r="AI8" s="828"/>
      <c r="AJ8" s="828"/>
      <c r="AK8" s="828"/>
      <c r="AL8" s="828"/>
      <c r="AM8" s="828"/>
      <c r="AN8" s="828"/>
      <c r="AO8" s="828"/>
      <c r="AP8" s="828"/>
      <c r="AQ8" s="829"/>
      <c r="AR8" s="827"/>
      <c r="AS8" s="828"/>
      <c r="AT8" s="828"/>
      <c r="AU8" s="828"/>
      <c r="AV8" s="828"/>
      <c r="AW8" s="828"/>
      <c r="AX8" s="828"/>
      <c r="AY8" s="828"/>
      <c r="AZ8" s="828"/>
      <c r="BA8" s="828"/>
      <c r="BB8" s="828"/>
      <c r="BC8" s="829"/>
      <c r="BD8" s="827"/>
      <c r="BE8" s="828"/>
      <c r="BF8" s="828"/>
      <c r="BG8" s="828"/>
      <c r="BH8" s="828"/>
      <c r="BI8" s="828"/>
      <c r="BJ8" s="828"/>
      <c r="BK8" s="828"/>
      <c r="BL8" s="828"/>
      <c r="BM8" s="828"/>
      <c r="BN8" s="828"/>
      <c r="BO8" s="829"/>
      <c r="BP8" s="827"/>
      <c r="BQ8" s="828"/>
      <c r="BR8" s="828"/>
      <c r="BS8" s="828"/>
      <c r="BT8" s="828"/>
      <c r="BU8" s="828"/>
      <c r="BV8" s="828"/>
      <c r="BW8" s="828"/>
      <c r="BX8" s="828"/>
      <c r="BY8" s="828"/>
      <c r="BZ8" s="828"/>
      <c r="CA8" s="829"/>
      <c r="CB8" s="827"/>
      <c r="CC8" s="828"/>
      <c r="CD8" s="828"/>
      <c r="CE8" s="828"/>
      <c r="CF8" s="828"/>
      <c r="CG8" s="828"/>
      <c r="CH8" s="828"/>
      <c r="CI8" s="828"/>
      <c r="CJ8" s="828"/>
      <c r="CK8" s="828"/>
      <c r="CL8" s="828"/>
      <c r="CM8" s="829"/>
      <c r="CN8" s="827"/>
      <c r="CO8" s="828"/>
      <c r="CP8" s="828"/>
      <c r="CQ8" s="828"/>
      <c r="CR8" s="828"/>
      <c r="CS8" s="828"/>
      <c r="CT8" s="828"/>
      <c r="CU8" s="828"/>
      <c r="CV8" s="828"/>
      <c r="CW8" s="828"/>
      <c r="CX8" s="828"/>
      <c r="CY8" s="829"/>
      <c r="CZ8" s="827"/>
      <c r="DA8" s="828"/>
      <c r="DB8" s="828"/>
      <c r="DC8" s="828"/>
      <c r="DD8" s="828"/>
      <c r="DE8" s="828"/>
      <c r="DF8" s="828"/>
      <c r="DG8" s="828"/>
      <c r="DH8" s="828"/>
      <c r="DI8" s="828"/>
      <c r="DJ8" s="828"/>
      <c r="DK8" s="829"/>
      <c r="DL8" s="827"/>
      <c r="DM8" s="828"/>
      <c r="DN8" s="828"/>
      <c r="DO8" s="828"/>
      <c r="DP8" s="828"/>
      <c r="DQ8" s="828"/>
      <c r="DR8" s="828"/>
      <c r="DS8" s="828"/>
      <c r="DT8" s="828"/>
      <c r="DU8" s="828"/>
      <c r="DV8" s="828"/>
      <c r="DW8" s="829"/>
      <c r="DX8" s="827"/>
      <c r="DY8" s="828"/>
      <c r="DZ8" s="828"/>
      <c r="EA8" s="828"/>
      <c r="EB8" s="828"/>
      <c r="EC8" s="828"/>
      <c r="ED8" s="828"/>
      <c r="EE8" s="828"/>
      <c r="EF8" s="828"/>
      <c r="EG8" s="828"/>
      <c r="EH8" s="828"/>
      <c r="EI8" s="829"/>
      <c r="EJ8" s="827"/>
      <c r="EK8" s="828"/>
      <c r="EL8" s="828"/>
      <c r="EM8" s="828"/>
      <c r="EN8" s="828"/>
      <c r="EO8" s="828"/>
      <c r="EP8" s="828"/>
      <c r="EQ8" s="828"/>
      <c r="ER8" s="828"/>
      <c r="ES8" s="828"/>
      <c r="ET8" s="828"/>
      <c r="EU8" s="829"/>
      <c r="EV8" s="827"/>
      <c r="EW8" s="828"/>
      <c r="EX8" s="828"/>
      <c r="EY8" s="828"/>
      <c r="EZ8" s="828"/>
      <c r="FA8" s="828"/>
      <c r="FB8" s="828"/>
      <c r="FC8" s="828"/>
      <c r="FD8" s="828"/>
      <c r="FE8" s="828"/>
      <c r="FF8" s="828"/>
      <c r="FG8" s="829"/>
      <c r="FH8" s="827"/>
      <c r="FI8" s="828"/>
      <c r="FJ8" s="828"/>
      <c r="FK8" s="828"/>
      <c r="FL8" s="828"/>
      <c r="FM8" s="828"/>
      <c r="FN8" s="828"/>
      <c r="FO8" s="828"/>
      <c r="FP8" s="828"/>
      <c r="FQ8" s="828"/>
      <c r="FR8" s="828"/>
      <c r="FS8" s="829"/>
      <c r="FT8" s="827"/>
      <c r="FU8" s="828"/>
      <c r="FV8" s="828"/>
      <c r="FW8" s="828"/>
      <c r="FX8" s="828"/>
      <c r="FY8" s="828"/>
      <c r="FZ8" s="828"/>
      <c r="GA8" s="828"/>
      <c r="GB8" s="828"/>
      <c r="GC8" s="828"/>
      <c r="GD8" s="828"/>
      <c r="GE8" s="829"/>
      <c r="GF8" s="827"/>
      <c r="GG8" s="828"/>
      <c r="GH8" s="828"/>
      <c r="GI8" s="828"/>
      <c r="GJ8" s="828"/>
      <c r="GK8" s="828"/>
      <c r="GL8" s="828"/>
      <c r="GM8" s="828"/>
      <c r="GN8" s="828"/>
      <c r="GO8" s="828"/>
      <c r="GP8" s="828"/>
      <c r="GQ8" s="829"/>
      <c r="GR8" s="827"/>
      <c r="GS8" s="828"/>
      <c r="GT8" s="828"/>
      <c r="GU8" s="828"/>
      <c r="GV8" s="828"/>
      <c r="GW8" s="828"/>
      <c r="GX8" s="828"/>
      <c r="GY8" s="828"/>
      <c r="GZ8" s="828"/>
      <c r="HA8" s="828"/>
      <c r="HB8" s="828"/>
      <c r="HC8" s="829"/>
      <c r="HD8" s="851"/>
      <c r="HE8" s="852"/>
      <c r="HF8" s="853"/>
    </row>
    <row r="9" spans="2:214" ht="13.5" customHeight="1">
      <c r="B9" s="851"/>
      <c r="C9" s="852"/>
      <c r="D9" s="852"/>
      <c r="E9" s="852"/>
      <c r="F9" s="852"/>
      <c r="G9" s="853"/>
      <c r="H9" s="830"/>
      <c r="I9" s="831"/>
      <c r="J9" s="831"/>
      <c r="K9" s="831"/>
      <c r="L9" s="831"/>
      <c r="M9" s="831"/>
      <c r="N9" s="831"/>
      <c r="O9" s="831"/>
      <c r="P9" s="831"/>
      <c r="Q9" s="831"/>
      <c r="R9" s="831"/>
      <c r="S9" s="832"/>
      <c r="T9" s="830"/>
      <c r="U9" s="831"/>
      <c r="V9" s="831"/>
      <c r="W9" s="831"/>
      <c r="X9" s="831"/>
      <c r="Y9" s="831"/>
      <c r="Z9" s="831"/>
      <c r="AA9" s="831"/>
      <c r="AB9" s="831"/>
      <c r="AC9" s="831"/>
      <c r="AD9" s="831"/>
      <c r="AE9" s="832"/>
      <c r="AF9" s="830"/>
      <c r="AG9" s="857"/>
      <c r="AH9" s="857"/>
      <c r="AI9" s="857"/>
      <c r="AJ9" s="857"/>
      <c r="AK9" s="857"/>
      <c r="AL9" s="857"/>
      <c r="AM9" s="857"/>
      <c r="AN9" s="857"/>
      <c r="AO9" s="857"/>
      <c r="AP9" s="857"/>
      <c r="AQ9" s="832"/>
      <c r="AR9" s="830"/>
      <c r="AS9" s="831"/>
      <c r="AT9" s="831"/>
      <c r="AU9" s="831"/>
      <c r="AV9" s="831"/>
      <c r="AW9" s="831"/>
      <c r="AX9" s="831"/>
      <c r="AY9" s="831"/>
      <c r="AZ9" s="831"/>
      <c r="BA9" s="831"/>
      <c r="BB9" s="831"/>
      <c r="BC9" s="832"/>
      <c r="BD9" s="830"/>
      <c r="BE9" s="831"/>
      <c r="BF9" s="831"/>
      <c r="BG9" s="831"/>
      <c r="BH9" s="831"/>
      <c r="BI9" s="831"/>
      <c r="BJ9" s="831"/>
      <c r="BK9" s="831"/>
      <c r="BL9" s="831"/>
      <c r="BM9" s="831"/>
      <c r="BN9" s="831"/>
      <c r="BO9" s="832"/>
      <c r="BP9" s="830"/>
      <c r="BQ9" s="831"/>
      <c r="BR9" s="831"/>
      <c r="BS9" s="831"/>
      <c r="BT9" s="831"/>
      <c r="BU9" s="831"/>
      <c r="BV9" s="831"/>
      <c r="BW9" s="831"/>
      <c r="BX9" s="831"/>
      <c r="BY9" s="831"/>
      <c r="BZ9" s="831"/>
      <c r="CA9" s="832"/>
      <c r="CB9" s="830"/>
      <c r="CC9" s="831"/>
      <c r="CD9" s="831"/>
      <c r="CE9" s="831"/>
      <c r="CF9" s="831"/>
      <c r="CG9" s="831"/>
      <c r="CH9" s="831"/>
      <c r="CI9" s="831"/>
      <c r="CJ9" s="831"/>
      <c r="CK9" s="831"/>
      <c r="CL9" s="831"/>
      <c r="CM9" s="832"/>
      <c r="CN9" s="830"/>
      <c r="CO9" s="831"/>
      <c r="CP9" s="831"/>
      <c r="CQ9" s="831"/>
      <c r="CR9" s="831"/>
      <c r="CS9" s="831"/>
      <c r="CT9" s="831"/>
      <c r="CU9" s="831"/>
      <c r="CV9" s="831"/>
      <c r="CW9" s="831"/>
      <c r="CX9" s="831"/>
      <c r="CY9" s="832"/>
      <c r="CZ9" s="830"/>
      <c r="DA9" s="831"/>
      <c r="DB9" s="831"/>
      <c r="DC9" s="831"/>
      <c r="DD9" s="831"/>
      <c r="DE9" s="831"/>
      <c r="DF9" s="831"/>
      <c r="DG9" s="831"/>
      <c r="DH9" s="831"/>
      <c r="DI9" s="831"/>
      <c r="DJ9" s="831"/>
      <c r="DK9" s="832"/>
      <c r="DL9" s="830"/>
      <c r="DM9" s="831"/>
      <c r="DN9" s="831"/>
      <c r="DO9" s="831"/>
      <c r="DP9" s="831"/>
      <c r="DQ9" s="831"/>
      <c r="DR9" s="831"/>
      <c r="DS9" s="831"/>
      <c r="DT9" s="831"/>
      <c r="DU9" s="831"/>
      <c r="DV9" s="831"/>
      <c r="DW9" s="832"/>
      <c r="DX9" s="830"/>
      <c r="DY9" s="831"/>
      <c r="DZ9" s="831"/>
      <c r="EA9" s="831"/>
      <c r="EB9" s="831"/>
      <c r="EC9" s="831"/>
      <c r="ED9" s="831"/>
      <c r="EE9" s="831"/>
      <c r="EF9" s="831"/>
      <c r="EG9" s="831"/>
      <c r="EH9" s="831"/>
      <c r="EI9" s="832"/>
      <c r="EJ9" s="830"/>
      <c r="EK9" s="831"/>
      <c r="EL9" s="831"/>
      <c r="EM9" s="831"/>
      <c r="EN9" s="831"/>
      <c r="EO9" s="831"/>
      <c r="EP9" s="831"/>
      <c r="EQ9" s="831"/>
      <c r="ER9" s="831"/>
      <c r="ES9" s="831"/>
      <c r="ET9" s="831"/>
      <c r="EU9" s="832"/>
      <c r="EV9" s="830"/>
      <c r="EW9" s="831"/>
      <c r="EX9" s="831"/>
      <c r="EY9" s="831"/>
      <c r="EZ9" s="831"/>
      <c r="FA9" s="831"/>
      <c r="FB9" s="831"/>
      <c r="FC9" s="831"/>
      <c r="FD9" s="831"/>
      <c r="FE9" s="831"/>
      <c r="FF9" s="831"/>
      <c r="FG9" s="832"/>
      <c r="FH9" s="830"/>
      <c r="FI9" s="831"/>
      <c r="FJ9" s="831"/>
      <c r="FK9" s="831"/>
      <c r="FL9" s="831"/>
      <c r="FM9" s="831"/>
      <c r="FN9" s="831"/>
      <c r="FO9" s="831"/>
      <c r="FP9" s="831"/>
      <c r="FQ9" s="831"/>
      <c r="FR9" s="831"/>
      <c r="FS9" s="832"/>
      <c r="FT9" s="830"/>
      <c r="FU9" s="831"/>
      <c r="FV9" s="831"/>
      <c r="FW9" s="831"/>
      <c r="FX9" s="831"/>
      <c r="FY9" s="831"/>
      <c r="FZ9" s="831"/>
      <c r="GA9" s="831"/>
      <c r="GB9" s="831"/>
      <c r="GC9" s="831"/>
      <c r="GD9" s="831"/>
      <c r="GE9" s="832"/>
      <c r="GF9" s="830"/>
      <c r="GG9" s="831"/>
      <c r="GH9" s="831"/>
      <c r="GI9" s="831"/>
      <c r="GJ9" s="831"/>
      <c r="GK9" s="831"/>
      <c r="GL9" s="831"/>
      <c r="GM9" s="831"/>
      <c r="GN9" s="831"/>
      <c r="GO9" s="831"/>
      <c r="GP9" s="831"/>
      <c r="GQ9" s="832"/>
      <c r="GR9" s="830"/>
      <c r="GS9" s="831"/>
      <c r="GT9" s="831"/>
      <c r="GU9" s="831"/>
      <c r="GV9" s="831"/>
      <c r="GW9" s="831"/>
      <c r="GX9" s="831"/>
      <c r="GY9" s="831"/>
      <c r="GZ9" s="831"/>
      <c r="HA9" s="831"/>
      <c r="HB9" s="831"/>
      <c r="HC9" s="832"/>
      <c r="HD9" s="851"/>
      <c r="HE9" s="852"/>
      <c r="HF9" s="853"/>
    </row>
    <row r="10" spans="2:214" ht="13.5" customHeight="1">
      <c r="B10" s="854"/>
      <c r="C10" s="855"/>
      <c r="D10" s="855"/>
      <c r="E10" s="855"/>
      <c r="F10" s="855"/>
      <c r="G10" s="856"/>
      <c r="H10" s="833"/>
      <c r="I10" s="834"/>
      <c r="J10" s="834"/>
      <c r="K10" s="834"/>
      <c r="L10" s="834"/>
      <c r="M10" s="834"/>
      <c r="N10" s="834"/>
      <c r="O10" s="834"/>
      <c r="P10" s="834"/>
      <c r="Q10" s="834"/>
      <c r="R10" s="834"/>
      <c r="S10" s="835"/>
      <c r="T10" s="833"/>
      <c r="U10" s="834"/>
      <c r="V10" s="834"/>
      <c r="W10" s="834"/>
      <c r="X10" s="834"/>
      <c r="Y10" s="834"/>
      <c r="Z10" s="834"/>
      <c r="AA10" s="834"/>
      <c r="AB10" s="834"/>
      <c r="AC10" s="834"/>
      <c r="AD10" s="834"/>
      <c r="AE10" s="835"/>
      <c r="AF10" s="833"/>
      <c r="AG10" s="834"/>
      <c r="AH10" s="834"/>
      <c r="AI10" s="834"/>
      <c r="AJ10" s="834"/>
      <c r="AK10" s="834"/>
      <c r="AL10" s="834"/>
      <c r="AM10" s="834"/>
      <c r="AN10" s="834"/>
      <c r="AO10" s="834"/>
      <c r="AP10" s="834"/>
      <c r="AQ10" s="835"/>
      <c r="AR10" s="833"/>
      <c r="AS10" s="834"/>
      <c r="AT10" s="834"/>
      <c r="AU10" s="834"/>
      <c r="AV10" s="834"/>
      <c r="AW10" s="834"/>
      <c r="AX10" s="834"/>
      <c r="AY10" s="834"/>
      <c r="AZ10" s="834"/>
      <c r="BA10" s="834"/>
      <c r="BB10" s="834"/>
      <c r="BC10" s="835"/>
      <c r="BD10" s="833"/>
      <c r="BE10" s="834"/>
      <c r="BF10" s="834"/>
      <c r="BG10" s="834"/>
      <c r="BH10" s="834"/>
      <c r="BI10" s="834"/>
      <c r="BJ10" s="834"/>
      <c r="BK10" s="834"/>
      <c r="BL10" s="834"/>
      <c r="BM10" s="834"/>
      <c r="BN10" s="834"/>
      <c r="BO10" s="835"/>
      <c r="BP10" s="833"/>
      <c r="BQ10" s="834"/>
      <c r="BR10" s="834"/>
      <c r="BS10" s="834"/>
      <c r="BT10" s="834"/>
      <c r="BU10" s="834"/>
      <c r="BV10" s="834"/>
      <c r="BW10" s="834"/>
      <c r="BX10" s="834"/>
      <c r="BY10" s="834"/>
      <c r="BZ10" s="834"/>
      <c r="CA10" s="835"/>
      <c r="CB10" s="833"/>
      <c r="CC10" s="834"/>
      <c r="CD10" s="834"/>
      <c r="CE10" s="834"/>
      <c r="CF10" s="834"/>
      <c r="CG10" s="834"/>
      <c r="CH10" s="834"/>
      <c r="CI10" s="834"/>
      <c r="CJ10" s="834"/>
      <c r="CK10" s="834"/>
      <c r="CL10" s="834"/>
      <c r="CM10" s="835"/>
      <c r="CN10" s="833"/>
      <c r="CO10" s="834"/>
      <c r="CP10" s="834"/>
      <c r="CQ10" s="834"/>
      <c r="CR10" s="834"/>
      <c r="CS10" s="834"/>
      <c r="CT10" s="834"/>
      <c r="CU10" s="834"/>
      <c r="CV10" s="834"/>
      <c r="CW10" s="834"/>
      <c r="CX10" s="834"/>
      <c r="CY10" s="835"/>
      <c r="CZ10" s="833"/>
      <c r="DA10" s="834"/>
      <c r="DB10" s="834"/>
      <c r="DC10" s="834"/>
      <c r="DD10" s="834"/>
      <c r="DE10" s="834"/>
      <c r="DF10" s="834"/>
      <c r="DG10" s="834"/>
      <c r="DH10" s="834"/>
      <c r="DI10" s="834"/>
      <c r="DJ10" s="834"/>
      <c r="DK10" s="835"/>
      <c r="DL10" s="833"/>
      <c r="DM10" s="834"/>
      <c r="DN10" s="834"/>
      <c r="DO10" s="834"/>
      <c r="DP10" s="834"/>
      <c r="DQ10" s="834"/>
      <c r="DR10" s="834"/>
      <c r="DS10" s="834"/>
      <c r="DT10" s="834"/>
      <c r="DU10" s="834"/>
      <c r="DV10" s="834"/>
      <c r="DW10" s="835"/>
      <c r="DX10" s="833"/>
      <c r="DY10" s="834"/>
      <c r="DZ10" s="834"/>
      <c r="EA10" s="834"/>
      <c r="EB10" s="834"/>
      <c r="EC10" s="834"/>
      <c r="ED10" s="834"/>
      <c r="EE10" s="834"/>
      <c r="EF10" s="834"/>
      <c r="EG10" s="834"/>
      <c r="EH10" s="834"/>
      <c r="EI10" s="835"/>
      <c r="EJ10" s="833"/>
      <c r="EK10" s="834"/>
      <c r="EL10" s="834"/>
      <c r="EM10" s="834"/>
      <c r="EN10" s="834"/>
      <c r="EO10" s="834"/>
      <c r="EP10" s="834"/>
      <c r="EQ10" s="834"/>
      <c r="ER10" s="834"/>
      <c r="ES10" s="834"/>
      <c r="ET10" s="834"/>
      <c r="EU10" s="835"/>
      <c r="EV10" s="833"/>
      <c r="EW10" s="834"/>
      <c r="EX10" s="834"/>
      <c r="EY10" s="834"/>
      <c r="EZ10" s="834"/>
      <c r="FA10" s="834"/>
      <c r="FB10" s="834"/>
      <c r="FC10" s="834"/>
      <c r="FD10" s="834"/>
      <c r="FE10" s="834"/>
      <c r="FF10" s="834"/>
      <c r="FG10" s="835"/>
      <c r="FH10" s="833"/>
      <c r="FI10" s="834"/>
      <c r="FJ10" s="834"/>
      <c r="FK10" s="834"/>
      <c r="FL10" s="834"/>
      <c r="FM10" s="834"/>
      <c r="FN10" s="834"/>
      <c r="FO10" s="834"/>
      <c r="FP10" s="834"/>
      <c r="FQ10" s="834"/>
      <c r="FR10" s="834"/>
      <c r="FS10" s="835"/>
      <c r="FT10" s="833"/>
      <c r="FU10" s="834"/>
      <c r="FV10" s="834"/>
      <c r="FW10" s="834"/>
      <c r="FX10" s="834"/>
      <c r="FY10" s="834"/>
      <c r="FZ10" s="834"/>
      <c r="GA10" s="834"/>
      <c r="GB10" s="834"/>
      <c r="GC10" s="834"/>
      <c r="GD10" s="834"/>
      <c r="GE10" s="835"/>
      <c r="GF10" s="833"/>
      <c r="GG10" s="834"/>
      <c r="GH10" s="834"/>
      <c r="GI10" s="834"/>
      <c r="GJ10" s="834"/>
      <c r="GK10" s="834"/>
      <c r="GL10" s="834"/>
      <c r="GM10" s="834"/>
      <c r="GN10" s="834"/>
      <c r="GO10" s="834"/>
      <c r="GP10" s="834"/>
      <c r="GQ10" s="835"/>
      <c r="GR10" s="833"/>
      <c r="GS10" s="834"/>
      <c r="GT10" s="834"/>
      <c r="GU10" s="834"/>
      <c r="GV10" s="834"/>
      <c r="GW10" s="834"/>
      <c r="GX10" s="834"/>
      <c r="GY10" s="834"/>
      <c r="GZ10" s="834"/>
      <c r="HA10" s="834"/>
      <c r="HB10" s="834"/>
      <c r="HC10" s="835"/>
      <c r="HD10" s="851"/>
      <c r="HE10" s="852"/>
      <c r="HF10" s="853"/>
    </row>
    <row r="11" spans="2:214" ht="15" customHeight="1">
      <c r="B11" s="836" t="s">
        <v>88</v>
      </c>
      <c r="C11" s="837"/>
      <c r="D11" s="837"/>
      <c r="E11" s="837"/>
      <c r="F11" s="838"/>
      <c r="G11" s="388" t="s">
        <v>629</v>
      </c>
      <c r="H11" s="842"/>
      <c r="I11" s="843"/>
      <c r="J11" s="843"/>
      <c r="K11" s="843"/>
      <c r="L11" s="843"/>
      <c r="M11" s="843"/>
      <c r="N11" s="843"/>
      <c r="O11" s="843"/>
      <c r="P11" s="843"/>
      <c r="Q11" s="843"/>
      <c r="R11" s="843"/>
      <c r="S11" s="844"/>
      <c r="T11" s="845"/>
      <c r="U11" s="845"/>
      <c r="V11" s="845"/>
      <c r="W11" s="845"/>
      <c r="X11" s="845"/>
      <c r="Y11" s="845"/>
      <c r="Z11" s="845"/>
      <c r="AA11" s="845"/>
      <c r="AB11" s="845"/>
      <c r="AC11" s="845"/>
      <c r="AD11" s="845"/>
      <c r="AE11" s="845"/>
      <c r="AF11" s="826"/>
      <c r="AG11" s="826"/>
      <c r="AH11" s="826"/>
      <c r="AI11" s="826"/>
      <c r="AJ11" s="826"/>
      <c r="AK11" s="826"/>
      <c r="AL11" s="826"/>
      <c r="AM11" s="826"/>
      <c r="AN11" s="826"/>
      <c r="AO11" s="826"/>
      <c r="AP11" s="826"/>
      <c r="AQ11" s="826"/>
      <c r="AR11" s="826"/>
      <c r="AS11" s="826"/>
      <c r="AT11" s="826"/>
      <c r="AU11" s="826"/>
      <c r="AV11" s="826"/>
      <c r="AW11" s="826"/>
      <c r="AX11" s="826"/>
      <c r="AY11" s="826"/>
      <c r="AZ11" s="826"/>
      <c r="BA11" s="826"/>
      <c r="BB11" s="826"/>
      <c r="BC11" s="826"/>
      <c r="BD11" s="826"/>
      <c r="BE11" s="826"/>
      <c r="BF11" s="826"/>
      <c r="BG11" s="826"/>
      <c r="BH11" s="826"/>
      <c r="BI11" s="826"/>
      <c r="BJ11" s="826"/>
      <c r="BK11" s="826"/>
      <c r="BL11" s="826"/>
      <c r="BM11" s="826"/>
      <c r="BN11" s="826"/>
      <c r="BO11" s="826"/>
      <c r="BP11" s="826"/>
      <c r="BQ11" s="826"/>
      <c r="BR11" s="826"/>
      <c r="BS11" s="826"/>
      <c r="BT11" s="826"/>
      <c r="BU11" s="826"/>
      <c r="BV11" s="826"/>
      <c r="BW11" s="826"/>
      <c r="BX11" s="826"/>
      <c r="BY11" s="826"/>
      <c r="BZ11" s="826"/>
      <c r="CA11" s="826"/>
      <c r="CB11" s="826"/>
      <c r="CC11" s="826"/>
      <c r="CD11" s="826"/>
      <c r="CE11" s="826"/>
      <c r="CF11" s="826"/>
      <c r="CG11" s="826"/>
      <c r="CH11" s="826"/>
      <c r="CI11" s="826"/>
      <c r="CJ11" s="826"/>
      <c r="CK11" s="826"/>
      <c r="CL11" s="826"/>
      <c r="CM11" s="826"/>
      <c r="CN11" s="826"/>
      <c r="CO11" s="826"/>
      <c r="CP11" s="826"/>
      <c r="CQ11" s="826"/>
      <c r="CR11" s="826"/>
      <c r="CS11" s="826"/>
      <c r="CT11" s="826"/>
      <c r="CU11" s="826"/>
      <c r="CV11" s="826"/>
      <c r="CW11" s="826"/>
      <c r="CX11" s="826"/>
      <c r="CY11" s="826"/>
      <c r="CZ11" s="826"/>
      <c r="DA11" s="826"/>
      <c r="DB11" s="826"/>
      <c r="DC11" s="826"/>
      <c r="DD11" s="826"/>
      <c r="DE11" s="826"/>
      <c r="DF11" s="826"/>
      <c r="DG11" s="826"/>
      <c r="DH11" s="826"/>
      <c r="DI11" s="826"/>
      <c r="DJ11" s="826"/>
      <c r="DK11" s="826"/>
      <c r="DL11" s="826"/>
      <c r="DM11" s="826"/>
      <c r="DN11" s="826"/>
      <c r="DO11" s="826"/>
      <c r="DP11" s="826"/>
      <c r="DQ11" s="826"/>
      <c r="DR11" s="826"/>
      <c r="DS11" s="826"/>
      <c r="DT11" s="826"/>
      <c r="DU11" s="826"/>
      <c r="DV11" s="826"/>
      <c r="DW11" s="826"/>
      <c r="DX11" s="826"/>
      <c r="DY11" s="826"/>
      <c r="DZ11" s="826"/>
      <c r="EA11" s="826"/>
      <c r="EB11" s="826"/>
      <c r="EC11" s="826"/>
      <c r="ED11" s="826"/>
      <c r="EE11" s="826"/>
      <c r="EF11" s="826"/>
      <c r="EG11" s="826"/>
      <c r="EH11" s="826"/>
      <c r="EI11" s="826"/>
      <c r="EJ11" s="826"/>
      <c r="EK11" s="826"/>
      <c r="EL11" s="826"/>
      <c r="EM11" s="826"/>
      <c r="EN11" s="826"/>
      <c r="EO11" s="826"/>
      <c r="EP11" s="826"/>
      <c r="EQ11" s="826"/>
      <c r="ER11" s="826"/>
      <c r="ES11" s="826"/>
      <c r="ET11" s="826"/>
      <c r="EU11" s="826"/>
      <c r="EV11" s="826"/>
      <c r="EW11" s="826"/>
      <c r="EX11" s="826"/>
      <c r="EY11" s="826"/>
      <c r="EZ11" s="826"/>
      <c r="FA11" s="826"/>
      <c r="FB11" s="826"/>
      <c r="FC11" s="826"/>
      <c r="FD11" s="826"/>
      <c r="FE11" s="826"/>
      <c r="FF11" s="826"/>
      <c r="FG11" s="826"/>
      <c r="FH11" s="826"/>
      <c r="FI11" s="826"/>
      <c r="FJ11" s="826"/>
      <c r="FK11" s="826"/>
      <c r="FL11" s="826"/>
      <c r="FM11" s="826"/>
      <c r="FN11" s="826"/>
      <c r="FO11" s="826"/>
      <c r="FP11" s="826"/>
      <c r="FQ11" s="826"/>
      <c r="FR11" s="826"/>
      <c r="FS11" s="826"/>
      <c r="FT11" s="826"/>
      <c r="FU11" s="826"/>
      <c r="FV11" s="826"/>
      <c r="FW11" s="826"/>
      <c r="FX11" s="826"/>
      <c r="FY11" s="826"/>
      <c r="FZ11" s="826"/>
      <c r="GA11" s="826"/>
      <c r="GB11" s="826"/>
      <c r="GC11" s="826"/>
      <c r="GD11" s="826"/>
      <c r="GE11" s="826"/>
      <c r="GF11" s="826"/>
      <c r="GG11" s="826"/>
      <c r="GH11" s="826"/>
      <c r="GI11" s="826"/>
      <c r="GJ11" s="826"/>
      <c r="GK11" s="826"/>
      <c r="GL11" s="826"/>
      <c r="GM11" s="826"/>
      <c r="GN11" s="826"/>
      <c r="GO11" s="826"/>
      <c r="GP11" s="826"/>
      <c r="GQ11" s="826"/>
      <c r="GR11" s="878"/>
      <c r="GS11" s="879"/>
      <c r="GT11" s="879"/>
      <c r="GU11" s="879"/>
      <c r="GV11" s="879"/>
      <c r="GW11" s="879"/>
      <c r="GX11" s="879"/>
      <c r="GY11" s="879"/>
      <c r="GZ11" s="879"/>
      <c r="HA11" s="879"/>
      <c r="HB11" s="879"/>
      <c r="HC11" s="880"/>
      <c r="HD11" s="851"/>
      <c r="HE11" s="852"/>
      <c r="HF11" s="853"/>
    </row>
    <row r="12" spans="2:214" ht="21.75" customHeight="1" thickBot="1">
      <c r="B12" s="839"/>
      <c r="C12" s="840"/>
      <c r="D12" s="840"/>
      <c r="E12" s="840"/>
      <c r="F12" s="841"/>
      <c r="G12" s="389" t="s">
        <v>630</v>
      </c>
      <c r="H12" s="821"/>
      <c r="I12" s="846"/>
      <c r="J12" s="846"/>
      <c r="K12" s="846"/>
      <c r="L12" s="846"/>
      <c r="M12" s="846"/>
      <c r="N12" s="846"/>
      <c r="O12" s="846"/>
      <c r="P12" s="846"/>
      <c r="Q12" s="846"/>
      <c r="R12" s="846"/>
      <c r="S12" s="847"/>
      <c r="T12" s="820"/>
      <c r="U12" s="820"/>
      <c r="V12" s="820"/>
      <c r="W12" s="820"/>
      <c r="X12" s="820"/>
      <c r="Y12" s="820"/>
      <c r="Z12" s="820"/>
      <c r="AA12" s="820"/>
      <c r="AB12" s="820"/>
      <c r="AC12" s="820"/>
      <c r="AD12" s="820"/>
      <c r="AE12" s="820"/>
      <c r="AF12" s="820"/>
      <c r="AG12" s="820"/>
      <c r="AH12" s="820"/>
      <c r="AI12" s="820"/>
      <c r="AJ12" s="820"/>
      <c r="AK12" s="820"/>
      <c r="AL12" s="820"/>
      <c r="AM12" s="820"/>
      <c r="AN12" s="820"/>
      <c r="AO12" s="820"/>
      <c r="AP12" s="820"/>
      <c r="AQ12" s="820"/>
      <c r="AR12" s="820"/>
      <c r="AS12" s="820"/>
      <c r="AT12" s="820"/>
      <c r="AU12" s="820"/>
      <c r="AV12" s="820"/>
      <c r="AW12" s="820"/>
      <c r="AX12" s="820"/>
      <c r="AY12" s="820"/>
      <c r="AZ12" s="820"/>
      <c r="BA12" s="820"/>
      <c r="BB12" s="820"/>
      <c r="BC12" s="820"/>
      <c r="BD12" s="820"/>
      <c r="BE12" s="820"/>
      <c r="BF12" s="820"/>
      <c r="BG12" s="820"/>
      <c r="BH12" s="820"/>
      <c r="BI12" s="820"/>
      <c r="BJ12" s="820"/>
      <c r="BK12" s="820"/>
      <c r="BL12" s="820"/>
      <c r="BM12" s="820"/>
      <c r="BN12" s="820"/>
      <c r="BO12" s="820"/>
      <c r="BP12" s="820"/>
      <c r="BQ12" s="820"/>
      <c r="BR12" s="820"/>
      <c r="BS12" s="820"/>
      <c r="BT12" s="820"/>
      <c r="BU12" s="820"/>
      <c r="BV12" s="820"/>
      <c r="BW12" s="820"/>
      <c r="BX12" s="820"/>
      <c r="BY12" s="820"/>
      <c r="BZ12" s="820"/>
      <c r="CA12" s="820"/>
      <c r="CB12" s="820"/>
      <c r="CC12" s="820"/>
      <c r="CD12" s="820"/>
      <c r="CE12" s="820"/>
      <c r="CF12" s="820"/>
      <c r="CG12" s="820"/>
      <c r="CH12" s="820"/>
      <c r="CI12" s="820"/>
      <c r="CJ12" s="820"/>
      <c r="CK12" s="820"/>
      <c r="CL12" s="820"/>
      <c r="CM12" s="820"/>
      <c r="CN12" s="820"/>
      <c r="CO12" s="820"/>
      <c r="CP12" s="820"/>
      <c r="CQ12" s="820"/>
      <c r="CR12" s="820"/>
      <c r="CS12" s="820"/>
      <c r="CT12" s="820"/>
      <c r="CU12" s="820"/>
      <c r="CV12" s="820"/>
      <c r="CW12" s="820"/>
      <c r="CX12" s="820"/>
      <c r="CY12" s="820"/>
      <c r="CZ12" s="820"/>
      <c r="DA12" s="820"/>
      <c r="DB12" s="820"/>
      <c r="DC12" s="820"/>
      <c r="DD12" s="820"/>
      <c r="DE12" s="820"/>
      <c r="DF12" s="820"/>
      <c r="DG12" s="820"/>
      <c r="DH12" s="820"/>
      <c r="DI12" s="820"/>
      <c r="DJ12" s="820"/>
      <c r="DK12" s="820"/>
      <c r="DL12" s="820"/>
      <c r="DM12" s="820"/>
      <c r="DN12" s="820"/>
      <c r="DO12" s="820"/>
      <c r="DP12" s="820"/>
      <c r="DQ12" s="820"/>
      <c r="DR12" s="820"/>
      <c r="DS12" s="820"/>
      <c r="DT12" s="820"/>
      <c r="DU12" s="820"/>
      <c r="DV12" s="820"/>
      <c r="DW12" s="820"/>
      <c r="DX12" s="820"/>
      <c r="DY12" s="820"/>
      <c r="DZ12" s="820"/>
      <c r="EA12" s="820"/>
      <c r="EB12" s="820"/>
      <c r="EC12" s="820"/>
      <c r="ED12" s="820"/>
      <c r="EE12" s="820"/>
      <c r="EF12" s="820"/>
      <c r="EG12" s="820"/>
      <c r="EH12" s="820"/>
      <c r="EI12" s="820"/>
      <c r="EJ12" s="820"/>
      <c r="EK12" s="820"/>
      <c r="EL12" s="820"/>
      <c r="EM12" s="820"/>
      <c r="EN12" s="820"/>
      <c r="EO12" s="820"/>
      <c r="EP12" s="820"/>
      <c r="EQ12" s="820"/>
      <c r="ER12" s="820"/>
      <c r="ES12" s="820"/>
      <c r="ET12" s="820"/>
      <c r="EU12" s="820"/>
      <c r="EV12" s="820"/>
      <c r="EW12" s="820"/>
      <c r="EX12" s="820"/>
      <c r="EY12" s="820"/>
      <c r="EZ12" s="820"/>
      <c r="FA12" s="820"/>
      <c r="FB12" s="820"/>
      <c r="FC12" s="820"/>
      <c r="FD12" s="820"/>
      <c r="FE12" s="820"/>
      <c r="FF12" s="820"/>
      <c r="FG12" s="820"/>
      <c r="FH12" s="820"/>
      <c r="FI12" s="820"/>
      <c r="FJ12" s="820"/>
      <c r="FK12" s="820"/>
      <c r="FL12" s="820"/>
      <c r="FM12" s="820"/>
      <c r="FN12" s="820"/>
      <c r="FO12" s="820"/>
      <c r="FP12" s="820"/>
      <c r="FQ12" s="820"/>
      <c r="FR12" s="820"/>
      <c r="FS12" s="820"/>
      <c r="FT12" s="820"/>
      <c r="FU12" s="820"/>
      <c r="FV12" s="820"/>
      <c r="FW12" s="820"/>
      <c r="FX12" s="820"/>
      <c r="FY12" s="820"/>
      <c r="FZ12" s="820"/>
      <c r="GA12" s="820"/>
      <c r="GB12" s="820"/>
      <c r="GC12" s="820"/>
      <c r="GD12" s="820"/>
      <c r="GE12" s="820"/>
      <c r="GF12" s="820"/>
      <c r="GG12" s="820"/>
      <c r="GH12" s="820"/>
      <c r="GI12" s="820"/>
      <c r="GJ12" s="820"/>
      <c r="GK12" s="820"/>
      <c r="GL12" s="820"/>
      <c r="GM12" s="820"/>
      <c r="GN12" s="820"/>
      <c r="GO12" s="820"/>
      <c r="GP12" s="820"/>
      <c r="GQ12" s="820"/>
      <c r="GR12" s="821"/>
      <c r="GS12" s="846"/>
      <c r="GT12" s="846"/>
      <c r="GU12" s="846"/>
      <c r="GV12" s="846"/>
      <c r="GW12" s="846"/>
      <c r="GX12" s="846"/>
      <c r="GY12" s="846"/>
      <c r="GZ12" s="846"/>
      <c r="HA12" s="846"/>
      <c r="HB12" s="846"/>
      <c r="HC12" s="847"/>
      <c r="HD12" s="860"/>
      <c r="HE12" s="861"/>
      <c r="HF12" s="853"/>
    </row>
    <row r="13" spans="2:214" ht="21.75" customHeight="1" thickTop="1">
      <c r="B13" s="872" t="s">
        <v>636</v>
      </c>
      <c r="C13" s="873"/>
      <c r="D13" s="390"/>
      <c r="E13" s="391" t="s">
        <v>635</v>
      </c>
      <c r="F13" s="392" t="s">
        <v>8</v>
      </c>
      <c r="G13" s="207" t="s">
        <v>699</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3" t="s">
        <v>135</v>
      </c>
      <c r="HE13" s="394" t="s">
        <v>136</v>
      </c>
      <c r="HF13" s="445" t="s">
        <v>137</v>
      </c>
    </row>
    <row r="14" spans="2:214" ht="21" customHeight="1">
      <c r="B14" s="874"/>
      <c r="C14" s="875"/>
      <c r="D14" s="146">
        <f>ROW()-13</f>
        <v>1</v>
      </c>
      <c r="E14" s="224"/>
      <c r="F14" s="396"/>
      <c r="G14" s="147" t="s">
        <v>631</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6" t="d">
        <f>IF(HD14="","",HE14-HD14)</f>
        <v>15:59:59.99999999986250700</v>
      </c>
    </row>
    <row r="15" spans="2:214" ht="21" customHeight="1">
      <c r="B15" s="874"/>
      <c r="C15" s="875"/>
      <c r="D15" s="146">
        <f t="shared" ref="D15:D63" si="0">ROW()-13</f>
        <v>2</v>
      </c>
      <c r="E15" s="224"/>
      <c r="F15" s="396"/>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6" t="str">
        <f>IF(HD15="","",HE15-HD15)</f>
        <v/>
      </c>
    </row>
    <row r="16" spans="2:214" ht="21" customHeight="1">
      <c r="B16" s="874"/>
      <c r="C16" s="875"/>
      <c r="D16" s="146">
        <f t="shared" si="0"/>
        <v>3</v>
      </c>
      <c r="E16" s="224"/>
      <c r="F16" s="396"/>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6" t="str">
        <f t="shared" ref="HF16:HF63" si="1">IF(HD16="","",HE16-HD16)</f>
        <v/>
      </c>
    </row>
    <row r="17" spans="2:214" ht="21" customHeight="1">
      <c r="B17" s="874"/>
      <c r="C17" s="875"/>
      <c r="D17" s="146">
        <f t="shared" si="0"/>
        <v>4</v>
      </c>
      <c r="E17" s="224"/>
      <c r="F17" s="396"/>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6" t="str">
        <f t="shared" si="1"/>
        <v/>
      </c>
    </row>
    <row r="18" spans="2:214" ht="21" customHeight="1">
      <c r="B18" s="874"/>
      <c r="C18" s="875"/>
      <c r="D18" s="146">
        <f t="shared" si="0"/>
        <v>5</v>
      </c>
      <c r="E18" s="224"/>
      <c r="F18" s="396"/>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6" t="str">
        <f t="shared" si="1"/>
        <v/>
      </c>
    </row>
    <row r="19" spans="2:214" ht="21" customHeight="1">
      <c r="B19" s="874"/>
      <c r="C19" s="875"/>
      <c r="D19" s="146">
        <f t="shared" si="0"/>
        <v>6</v>
      </c>
      <c r="E19" s="224"/>
      <c r="F19" s="396"/>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6" t="str">
        <f t="shared" si="1"/>
        <v/>
      </c>
    </row>
    <row r="20" spans="2:214" ht="21" customHeight="1">
      <c r="B20" s="874"/>
      <c r="C20" s="875"/>
      <c r="D20" s="146">
        <f t="shared" si="0"/>
        <v>7</v>
      </c>
      <c r="E20" s="224"/>
      <c r="F20" s="396"/>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6" t="str">
        <f t="shared" si="1"/>
        <v/>
      </c>
    </row>
    <row r="21" spans="2:214" ht="21" customHeight="1">
      <c r="B21" s="874"/>
      <c r="C21" s="875"/>
      <c r="D21" s="146">
        <f t="shared" si="0"/>
        <v>8</v>
      </c>
      <c r="E21" s="224"/>
      <c r="F21" s="396"/>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6" t="str">
        <f t="shared" si="1"/>
        <v/>
      </c>
    </row>
    <row r="22" spans="2:214" ht="21" customHeight="1">
      <c r="B22" s="874"/>
      <c r="C22" s="875"/>
      <c r="D22" s="146">
        <f t="shared" si="0"/>
        <v>9</v>
      </c>
      <c r="E22" s="224"/>
      <c r="F22" s="396"/>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6" t="str">
        <f t="shared" si="1"/>
        <v/>
      </c>
    </row>
    <row r="23" spans="2:214" ht="21" customHeight="1">
      <c r="B23" s="874"/>
      <c r="C23" s="875"/>
      <c r="D23" s="146">
        <f t="shared" si="0"/>
        <v>10</v>
      </c>
      <c r="E23" s="224"/>
      <c r="F23" s="396"/>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6" t="str">
        <f t="shared" si="1"/>
        <v/>
      </c>
    </row>
    <row r="24" spans="2:214" ht="21" customHeight="1">
      <c r="B24" s="874"/>
      <c r="C24" s="875"/>
      <c r="D24" s="146">
        <f t="shared" si="0"/>
        <v>11</v>
      </c>
      <c r="E24" s="224"/>
      <c r="F24" s="396"/>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6" t="str">
        <f t="shared" si="1"/>
        <v/>
      </c>
    </row>
    <row r="25" spans="2:214" ht="21" customHeight="1">
      <c r="B25" s="874"/>
      <c r="C25" s="875"/>
      <c r="D25" s="146">
        <f t="shared" si="0"/>
        <v>12</v>
      </c>
      <c r="E25" s="224"/>
      <c r="F25" s="396"/>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6" t="str">
        <f t="shared" si="1"/>
        <v/>
      </c>
    </row>
    <row r="26" spans="2:214" ht="21" customHeight="1">
      <c r="B26" s="874"/>
      <c r="C26" s="875"/>
      <c r="D26" s="146">
        <f t="shared" si="0"/>
        <v>13</v>
      </c>
      <c r="E26" s="224"/>
      <c r="F26" s="396"/>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6" t="str">
        <f t="shared" si="1"/>
        <v/>
      </c>
    </row>
    <row r="27" spans="2:214" ht="21" customHeight="1">
      <c r="B27" s="874"/>
      <c r="C27" s="875"/>
      <c r="D27" s="146">
        <f t="shared" si="0"/>
        <v>14</v>
      </c>
      <c r="E27" s="224"/>
      <c r="F27" s="396"/>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6" t="str">
        <f t="shared" si="1"/>
        <v/>
      </c>
    </row>
    <row r="28" spans="2:214" ht="21" customHeight="1">
      <c r="B28" s="874"/>
      <c r="C28" s="875"/>
      <c r="D28" s="146">
        <f t="shared" si="0"/>
        <v>15</v>
      </c>
      <c r="E28" s="224"/>
      <c r="F28" s="396"/>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6" t="str">
        <f t="shared" si="1"/>
        <v/>
      </c>
    </row>
    <row r="29" spans="2:214" ht="21" hidden="1" customHeight="1" outlineLevel="1">
      <c r="B29" s="874"/>
      <c r="C29" s="875"/>
      <c r="D29" s="146">
        <f t="shared" si="0"/>
        <v>16</v>
      </c>
      <c r="E29" s="224"/>
      <c r="F29" s="396"/>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6" t="str">
        <f t="shared" si="1"/>
        <v/>
      </c>
    </row>
    <row r="30" spans="2:214" ht="21" hidden="1" customHeight="1" outlineLevel="1">
      <c r="B30" s="874"/>
      <c r="C30" s="875"/>
      <c r="D30" s="146">
        <f t="shared" si="0"/>
        <v>17</v>
      </c>
      <c r="E30" s="224"/>
      <c r="F30" s="396"/>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6" t="str">
        <f t="shared" si="1"/>
        <v/>
      </c>
    </row>
    <row r="31" spans="2:214" ht="21" hidden="1" customHeight="1" outlineLevel="1">
      <c r="B31" s="874"/>
      <c r="C31" s="875"/>
      <c r="D31" s="146">
        <f t="shared" si="0"/>
        <v>18</v>
      </c>
      <c r="E31" s="224"/>
      <c r="F31" s="396"/>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6" t="str">
        <f t="shared" si="1"/>
        <v/>
      </c>
    </row>
    <row r="32" spans="2:214" ht="21" hidden="1" customHeight="1" outlineLevel="1">
      <c r="B32" s="874"/>
      <c r="C32" s="875"/>
      <c r="D32" s="146">
        <f t="shared" si="0"/>
        <v>19</v>
      </c>
      <c r="E32" s="224"/>
      <c r="F32" s="396"/>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6" t="str">
        <f t="shared" si="1"/>
        <v/>
      </c>
    </row>
    <row r="33" spans="2:214" ht="21" hidden="1" customHeight="1" outlineLevel="1">
      <c r="B33" s="874"/>
      <c r="C33" s="875"/>
      <c r="D33" s="146">
        <f t="shared" si="0"/>
        <v>20</v>
      </c>
      <c r="E33" s="224"/>
      <c r="F33" s="396"/>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6" t="str">
        <f t="shared" si="1"/>
        <v/>
      </c>
    </row>
    <row r="34" spans="2:214" ht="21" hidden="1" customHeight="1" outlineLevel="1">
      <c r="B34" s="874"/>
      <c r="C34" s="875"/>
      <c r="D34" s="146">
        <f t="shared" si="0"/>
        <v>21</v>
      </c>
      <c r="E34" s="224"/>
      <c r="F34" s="396"/>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6" t="str">
        <f t="shared" si="1"/>
        <v/>
      </c>
    </row>
    <row r="35" spans="2:214" ht="21" hidden="1" customHeight="1" outlineLevel="1">
      <c r="B35" s="874"/>
      <c r="C35" s="875"/>
      <c r="D35" s="146">
        <f t="shared" si="0"/>
        <v>22</v>
      </c>
      <c r="E35" s="224"/>
      <c r="F35" s="396"/>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6" t="str">
        <f t="shared" si="1"/>
        <v/>
      </c>
    </row>
    <row r="36" spans="2:214" ht="21" hidden="1" customHeight="1" outlineLevel="1">
      <c r="B36" s="874"/>
      <c r="C36" s="875"/>
      <c r="D36" s="146">
        <f t="shared" si="0"/>
        <v>23</v>
      </c>
      <c r="E36" s="224"/>
      <c r="F36" s="396"/>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6" t="str">
        <f t="shared" si="1"/>
        <v/>
      </c>
    </row>
    <row r="37" spans="2:214" ht="21" hidden="1" customHeight="1" outlineLevel="1">
      <c r="B37" s="874"/>
      <c r="C37" s="875"/>
      <c r="D37" s="146">
        <f t="shared" si="0"/>
        <v>24</v>
      </c>
      <c r="E37" s="224"/>
      <c r="F37" s="396"/>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6" t="str">
        <f t="shared" si="1"/>
        <v/>
      </c>
    </row>
    <row r="38" spans="2:214" ht="21" hidden="1" customHeight="1" outlineLevel="1">
      <c r="B38" s="874"/>
      <c r="C38" s="875"/>
      <c r="D38" s="146">
        <f t="shared" si="0"/>
        <v>25</v>
      </c>
      <c r="E38" s="224"/>
      <c r="F38" s="396"/>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6" t="str">
        <f t="shared" si="1"/>
        <v/>
      </c>
    </row>
    <row r="39" spans="2:214" ht="21" hidden="1" customHeight="1" outlineLevel="1">
      <c r="B39" s="874"/>
      <c r="C39" s="875"/>
      <c r="D39" s="146">
        <f t="shared" si="0"/>
        <v>26</v>
      </c>
      <c r="E39" s="224"/>
      <c r="F39" s="396"/>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6" t="str">
        <f t="shared" si="1"/>
        <v/>
      </c>
    </row>
    <row r="40" spans="2:214" ht="21" hidden="1" customHeight="1" outlineLevel="1">
      <c r="B40" s="874"/>
      <c r="C40" s="875"/>
      <c r="D40" s="146">
        <f t="shared" si="0"/>
        <v>27</v>
      </c>
      <c r="E40" s="224"/>
      <c r="F40" s="396"/>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6" t="str">
        <f t="shared" si="1"/>
        <v/>
      </c>
    </row>
    <row r="41" spans="2:214" ht="21" hidden="1" customHeight="1" outlineLevel="1">
      <c r="B41" s="874"/>
      <c r="C41" s="875"/>
      <c r="D41" s="146">
        <f t="shared" si="0"/>
        <v>28</v>
      </c>
      <c r="E41" s="224"/>
      <c r="F41" s="396"/>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6" t="str">
        <f t="shared" si="1"/>
        <v/>
      </c>
    </row>
    <row r="42" spans="2:214" ht="21" hidden="1" customHeight="1" outlineLevel="1">
      <c r="B42" s="874"/>
      <c r="C42" s="875"/>
      <c r="D42" s="146">
        <f t="shared" si="0"/>
        <v>29</v>
      </c>
      <c r="E42" s="224"/>
      <c r="F42" s="396"/>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6" t="str">
        <f t="shared" si="1"/>
        <v/>
      </c>
    </row>
    <row r="43" spans="2:214" ht="21" hidden="1" customHeight="1" outlineLevel="1">
      <c r="B43" s="874"/>
      <c r="C43" s="875"/>
      <c r="D43" s="146">
        <f t="shared" si="0"/>
        <v>30</v>
      </c>
      <c r="E43" s="224"/>
      <c r="F43" s="396"/>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6" t="str">
        <f t="shared" si="1"/>
        <v/>
      </c>
    </row>
    <row r="44" spans="2:214" ht="21" hidden="1" customHeight="1" outlineLevel="1">
      <c r="B44" s="874"/>
      <c r="C44" s="875"/>
      <c r="D44" s="146">
        <f t="shared" si="0"/>
        <v>31</v>
      </c>
      <c r="E44" s="224"/>
      <c r="F44" s="396"/>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6" t="str">
        <f t="shared" si="1"/>
        <v/>
      </c>
    </row>
    <row r="45" spans="2:214" ht="21" hidden="1" customHeight="1" outlineLevel="1">
      <c r="B45" s="874"/>
      <c r="C45" s="875"/>
      <c r="D45" s="146">
        <f t="shared" si="0"/>
        <v>32</v>
      </c>
      <c r="E45" s="224"/>
      <c r="F45" s="396"/>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6" t="str">
        <f t="shared" si="1"/>
        <v/>
      </c>
    </row>
    <row r="46" spans="2:214" ht="21" hidden="1" customHeight="1" outlineLevel="1">
      <c r="B46" s="874"/>
      <c r="C46" s="875"/>
      <c r="D46" s="146">
        <f t="shared" si="0"/>
        <v>33</v>
      </c>
      <c r="E46" s="224"/>
      <c r="F46" s="396"/>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6" t="str">
        <f t="shared" si="1"/>
        <v/>
      </c>
    </row>
    <row r="47" spans="2:214" ht="21" hidden="1" customHeight="1" outlineLevel="1">
      <c r="B47" s="874"/>
      <c r="C47" s="875"/>
      <c r="D47" s="146">
        <f t="shared" si="0"/>
        <v>34</v>
      </c>
      <c r="E47" s="224"/>
      <c r="F47" s="396"/>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6" t="str">
        <f t="shared" si="1"/>
        <v/>
      </c>
    </row>
    <row r="48" spans="2:214" ht="21" hidden="1" customHeight="1" outlineLevel="1">
      <c r="B48" s="874"/>
      <c r="C48" s="875"/>
      <c r="D48" s="146">
        <f t="shared" si="0"/>
        <v>35</v>
      </c>
      <c r="E48" s="224"/>
      <c r="F48" s="396"/>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6" t="str">
        <f t="shared" si="1"/>
        <v/>
      </c>
    </row>
    <row r="49" spans="2:214" ht="21" hidden="1" customHeight="1" outlineLevel="1">
      <c r="B49" s="874"/>
      <c r="C49" s="875"/>
      <c r="D49" s="146">
        <f t="shared" si="0"/>
        <v>36</v>
      </c>
      <c r="E49" s="224"/>
      <c r="F49" s="396"/>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6" t="str">
        <f t="shared" si="1"/>
        <v/>
      </c>
    </row>
    <row r="50" spans="2:214" ht="21" hidden="1" customHeight="1" outlineLevel="1">
      <c r="B50" s="874"/>
      <c r="C50" s="875"/>
      <c r="D50" s="146">
        <f t="shared" si="0"/>
        <v>37</v>
      </c>
      <c r="E50" s="224"/>
      <c r="F50" s="396"/>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6" t="str">
        <f t="shared" si="1"/>
        <v/>
      </c>
    </row>
    <row r="51" spans="2:214" ht="21" hidden="1" customHeight="1" outlineLevel="1">
      <c r="B51" s="874"/>
      <c r="C51" s="875"/>
      <c r="D51" s="146">
        <f t="shared" si="0"/>
        <v>38</v>
      </c>
      <c r="E51" s="224"/>
      <c r="F51" s="396"/>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6" t="str">
        <f t="shared" si="1"/>
        <v/>
      </c>
    </row>
    <row r="52" spans="2:214" ht="21" hidden="1" customHeight="1" outlineLevel="1">
      <c r="B52" s="874"/>
      <c r="C52" s="875"/>
      <c r="D52" s="146">
        <f t="shared" si="0"/>
        <v>39</v>
      </c>
      <c r="E52" s="224"/>
      <c r="F52" s="396"/>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6" t="str">
        <f t="shared" si="1"/>
        <v/>
      </c>
    </row>
    <row r="53" spans="2:214" ht="21" hidden="1" customHeight="1" outlineLevel="1">
      <c r="B53" s="874"/>
      <c r="C53" s="875"/>
      <c r="D53" s="146">
        <f t="shared" si="0"/>
        <v>40</v>
      </c>
      <c r="E53" s="224"/>
      <c r="F53" s="396"/>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6" t="str">
        <f t="shared" si="1"/>
        <v/>
      </c>
    </row>
    <row r="54" spans="2:214" ht="21" hidden="1" customHeight="1" outlineLevel="1">
      <c r="B54" s="874"/>
      <c r="C54" s="875"/>
      <c r="D54" s="146">
        <f t="shared" si="0"/>
        <v>41</v>
      </c>
      <c r="E54" s="224"/>
      <c r="F54" s="396"/>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6" t="str">
        <f t="shared" si="1"/>
        <v/>
      </c>
    </row>
    <row r="55" spans="2:214" ht="21" hidden="1" customHeight="1" outlineLevel="1">
      <c r="B55" s="874"/>
      <c r="C55" s="875"/>
      <c r="D55" s="146">
        <f t="shared" si="0"/>
        <v>42</v>
      </c>
      <c r="E55" s="224"/>
      <c r="F55" s="396"/>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6" t="str">
        <f t="shared" si="1"/>
        <v/>
      </c>
    </row>
    <row r="56" spans="2:214" ht="21" hidden="1" customHeight="1" outlineLevel="1">
      <c r="B56" s="874"/>
      <c r="C56" s="875"/>
      <c r="D56" s="146">
        <f t="shared" si="0"/>
        <v>43</v>
      </c>
      <c r="E56" s="224"/>
      <c r="F56" s="396"/>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6" t="str">
        <f t="shared" si="1"/>
        <v/>
      </c>
    </row>
    <row r="57" spans="2:214" ht="21" hidden="1" customHeight="1" outlineLevel="1">
      <c r="B57" s="874"/>
      <c r="C57" s="875"/>
      <c r="D57" s="146">
        <f t="shared" si="0"/>
        <v>44</v>
      </c>
      <c r="E57" s="224"/>
      <c r="F57" s="396"/>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6" t="str">
        <f t="shared" si="1"/>
        <v/>
      </c>
    </row>
    <row r="58" spans="2:214" ht="21" hidden="1" customHeight="1" outlineLevel="1">
      <c r="B58" s="874"/>
      <c r="C58" s="875"/>
      <c r="D58" s="146">
        <f t="shared" si="0"/>
        <v>45</v>
      </c>
      <c r="E58" s="224"/>
      <c r="F58" s="396"/>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6" t="str">
        <f t="shared" si="1"/>
        <v/>
      </c>
    </row>
    <row r="59" spans="2:214" ht="21" hidden="1" customHeight="1" outlineLevel="1">
      <c r="B59" s="874"/>
      <c r="C59" s="875"/>
      <c r="D59" s="146">
        <f t="shared" si="0"/>
        <v>46</v>
      </c>
      <c r="E59" s="224"/>
      <c r="F59" s="396"/>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6" t="str">
        <f t="shared" si="1"/>
        <v/>
      </c>
    </row>
    <row r="60" spans="2:214" ht="21" hidden="1" customHeight="1" outlineLevel="1">
      <c r="B60" s="874"/>
      <c r="C60" s="875"/>
      <c r="D60" s="146">
        <f t="shared" si="0"/>
        <v>47</v>
      </c>
      <c r="E60" s="224"/>
      <c r="F60" s="396"/>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6" t="str">
        <f t="shared" si="1"/>
        <v/>
      </c>
    </row>
    <row r="61" spans="2:214" ht="21" hidden="1" customHeight="1" outlineLevel="1">
      <c r="B61" s="874"/>
      <c r="C61" s="875"/>
      <c r="D61" s="146">
        <f t="shared" si="0"/>
        <v>48</v>
      </c>
      <c r="E61" s="224"/>
      <c r="F61" s="396"/>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6" t="str">
        <f t="shared" si="1"/>
        <v/>
      </c>
    </row>
    <row r="62" spans="2:214" ht="21" hidden="1" customHeight="1" outlineLevel="1">
      <c r="B62" s="874"/>
      <c r="C62" s="875"/>
      <c r="D62" s="146">
        <f t="shared" si="0"/>
        <v>49</v>
      </c>
      <c r="E62" s="224"/>
      <c r="F62" s="396"/>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6" t="str">
        <f t="shared" si="1"/>
        <v/>
      </c>
    </row>
    <row r="63" spans="2:214" ht="21" hidden="1" customHeight="1" outlineLevel="1" thickBot="1">
      <c r="B63" s="876"/>
      <c r="C63" s="877"/>
      <c r="D63" s="397">
        <f t="shared" si="0"/>
        <v>50</v>
      </c>
      <c r="E63" s="407"/>
      <c r="F63" s="398"/>
      <c r="G63" s="399"/>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6" t="str">
        <f t="shared" si="1"/>
        <v/>
      </c>
    </row>
    <row r="64" spans="2:214" ht="21" hidden="1" customHeight="1" outlineLevel="1" thickTop="1">
      <c r="B64" s="808"/>
      <c r="C64" s="809"/>
      <c r="D64" s="809"/>
      <c r="E64" s="809"/>
      <c r="F64" s="400" t="s">
        <v>632</v>
      </c>
      <c r="G64" s="401" t="s">
        <v>633</v>
      </c>
      <c r="H64" s="402"/>
      <c r="I64" s="403"/>
      <c r="J64" s="403"/>
      <c r="K64" s="403"/>
      <c r="L64" s="403"/>
      <c r="M64" s="404"/>
      <c r="N64" s="405"/>
      <c r="O64" s="403"/>
      <c r="P64" s="403"/>
      <c r="Q64" s="403"/>
      <c r="R64" s="403"/>
      <c r="S64" s="404"/>
      <c r="T64" s="405"/>
      <c r="U64" s="403"/>
      <c r="V64" s="403"/>
      <c r="W64" s="403"/>
      <c r="X64" s="403"/>
      <c r="Y64" s="404"/>
      <c r="Z64" s="405"/>
      <c r="AA64" s="403"/>
      <c r="AB64" s="403"/>
      <c r="AC64" s="403"/>
      <c r="AD64" s="403"/>
      <c r="AE64" s="404"/>
      <c r="AF64" s="405"/>
      <c r="AG64" s="403"/>
      <c r="AH64" s="403"/>
      <c r="AI64" s="403"/>
      <c r="AJ64" s="403"/>
      <c r="AK64" s="404"/>
      <c r="AL64" s="405"/>
      <c r="AM64" s="403"/>
      <c r="AN64" s="403"/>
      <c r="AO64" s="403"/>
      <c r="AP64" s="403"/>
      <c r="AQ64" s="404"/>
      <c r="AR64" s="405"/>
      <c r="AS64" s="403"/>
      <c r="AT64" s="403"/>
      <c r="AU64" s="403"/>
      <c r="AV64" s="403"/>
      <c r="AW64" s="404"/>
      <c r="AX64" s="405"/>
      <c r="AY64" s="403"/>
      <c r="AZ64" s="403"/>
      <c r="BA64" s="403"/>
      <c r="BB64" s="403"/>
      <c r="BC64" s="404"/>
      <c r="BD64" s="405"/>
      <c r="BE64" s="403"/>
      <c r="BF64" s="403"/>
      <c r="BG64" s="403"/>
      <c r="BH64" s="403"/>
      <c r="BI64" s="404"/>
      <c r="BJ64" s="405"/>
      <c r="BK64" s="403"/>
      <c r="BL64" s="403"/>
      <c r="BM64" s="403"/>
      <c r="BN64" s="403"/>
      <c r="BO64" s="404"/>
      <c r="BP64" s="405"/>
      <c r="BQ64" s="403"/>
      <c r="BR64" s="403"/>
      <c r="BS64" s="403"/>
      <c r="BT64" s="403"/>
      <c r="BU64" s="404"/>
      <c r="BV64" s="405"/>
      <c r="BW64" s="403"/>
      <c r="BX64" s="403"/>
      <c r="BY64" s="403"/>
      <c r="BZ64" s="403"/>
      <c r="CA64" s="404"/>
      <c r="CB64" s="405"/>
      <c r="CC64" s="403"/>
      <c r="CD64" s="403"/>
      <c r="CE64" s="403"/>
      <c r="CF64" s="403"/>
      <c r="CG64" s="404"/>
      <c r="CH64" s="405"/>
      <c r="CI64" s="403"/>
      <c r="CJ64" s="403"/>
      <c r="CK64" s="403"/>
      <c r="CL64" s="403"/>
      <c r="CM64" s="404"/>
      <c r="CN64" s="405"/>
      <c r="CO64" s="403"/>
      <c r="CP64" s="403"/>
      <c r="CQ64" s="403"/>
      <c r="CR64" s="403"/>
      <c r="CS64" s="404"/>
      <c r="CT64" s="405"/>
      <c r="CU64" s="403"/>
      <c r="CV64" s="403"/>
      <c r="CW64" s="403"/>
      <c r="CX64" s="403"/>
      <c r="CY64" s="404"/>
      <c r="CZ64" s="405"/>
      <c r="DA64" s="403"/>
      <c r="DB64" s="403"/>
      <c r="DC64" s="403"/>
      <c r="DD64" s="403"/>
      <c r="DE64" s="404"/>
      <c r="DF64" s="405"/>
      <c r="DG64" s="403"/>
      <c r="DH64" s="403"/>
      <c r="DI64" s="403"/>
      <c r="DJ64" s="403"/>
      <c r="DK64" s="404"/>
      <c r="DL64" s="405"/>
      <c r="DM64" s="403"/>
      <c r="DN64" s="403"/>
      <c r="DO64" s="403"/>
      <c r="DP64" s="403"/>
      <c r="DQ64" s="404"/>
      <c r="DR64" s="405"/>
      <c r="DS64" s="403"/>
      <c r="DT64" s="403"/>
      <c r="DU64" s="403"/>
      <c r="DV64" s="403"/>
      <c r="DW64" s="404"/>
      <c r="DX64" s="405"/>
      <c r="DY64" s="403"/>
      <c r="DZ64" s="403"/>
      <c r="EA64" s="403"/>
      <c r="EB64" s="403"/>
      <c r="EC64" s="404"/>
      <c r="ED64" s="405"/>
      <c r="EE64" s="403"/>
      <c r="EF64" s="403"/>
      <c r="EG64" s="403"/>
      <c r="EH64" s="403"/>
      <c r="EI64" s="404"/>
      <c r="EJ64" s="405"/>
      <c r="EK64" s="403"/>
      <c r="EL64" s="403"/>
      <c r="EM64" s="403"/>
      <c r="EN64" s="403"/>
      <c r="EO64" s="404"/>
      <c r="EP64" s="405"/>
      <c r="EQ64" s="403"/>
      <c r="ER64" s="403"/>
      <c r="ES64" s="403"/>
      <c r="ET64" s="403"/>
      <c r="EU64" s="404"/>
      <c r="EV64" s="405"/>
      <c r="EW64" s="403"/>
      <c r="EX64" s="403"/>
      <c r="EY64" s="403"/>
      <c r="EZ64" s="403"/>
      <c r="FA64" s="404"/>
      <c r="FB64" s="405"/>
      <c r="FC64" s="403"/>
      <c r="FD64" s="403"/>
      <c r="FE64" s="403"/>
      <c r="FF64" s="403"/>
      <c r="FG64" s="404"/>
      <c r="FH64" s="405"/>
      <c r="FI64" s="403"/>
      <c r="FJ64" s="403"/>
      <c r="FK64" s="403"/>
      <c r="FL64" s="403"/>
      <c r="FM64" s="404"/>
      <c r="FN64" s="405"/>
      <c r="FO64" s="403"/>
      <c r="FP64" s="403"/>
      <c r="FQ64" s="403"/>
      <c r="FR64" s="403"/>
      <c r="FS64" s="404"/>
      <c r="FT64" s="405"/>
      <c r="FU64" s="403"/>
      <c r="FV64" s="403"/>
      <c r="FW64" s="403"/>
      <c r="FX64" s="403"/>
      <c r="FY64" s="404"/>
      <c r="FZ64" s="405"/>
      <c r="GA64" s="403"/>
      <c r="GB64" s="403"/>
      <c r="GC64" s="403"/>
      <c r="GD64" s="403"/>
      <c r="GE64" s="404"/>
      <c r="GF64" s="405"/>
      <c r="GG64" s="403"/>
      <c r="GH64" s="403"/>
      <c r="GI64" s="403"/>
      <c r="GJ64" s="403"/>
      <c r="GK64" s="404"/>
      <c r="GL64" s="405"/>
      <c r="GM64" s="403"/>
      <c r="GN64" s="403"/>
      <c r="GO64" s="403"/>
      <c r="GP64" s="403"/>
      <c r="GQ64" s="404"/>
      <c r="GR64" s="405"/>
      <c r="GS64" s="403"/>
      <c r="GT64" s="403"/>
      <c r="GU64" s="403"/>
      <c r="GV64" s="403"/>
      <c r="GW64" s="404"/>
      <c r="GX64" s="405"/>
      <c r="GY64" s="403"/>
      <c r="GZ64" s="403"/>
      <c r="HA64" s="403"/>
      <c r="HB64" s="403"/>
      <c r="HC64" s="403"/>
      <c r="HD64" s="406"/>
      <c r="HE64" s="406"/>
      <c r="HF64" s="446"/>
    </row>
    <row r="65" spans="2:214" ht="21" customHeight="1" collapsed="1">
      <c r="B65" s="810" t="s">
        <v>7</v>
      </c>
      <c r="C65" s="811"/>
      <c r="D65" s="811"/>
      <c r="E65" s="811"/>
      <c r="F65" s="396"/>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6" t="str">
        <f t="shared" ref="HF65:HF70" si="2">IF(HD65="","",HE65-HD65)</f>
        <v/>
      </c>
    </row>
    <row r="66" spans="2:214" ht="21" customHeight="1">
      <c r="B66" s="812" t="s">
        <v>634</v>
      </c>
      <c r="C66" s="813"/>
      <c r="D66" s="813"/>
      <c r="E66" s="813"/>
      <c r="F66" s="396"/>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6" t="str">
        <f t="shared" si="2"/>
        <v/>
      </c>
    </row>
    <row r="67" spans="2:214" ht="21" customHeight="1">
      <c r="B67" s="814"/>
      <c r="C67" s="815"/>
      <c r="D67" s="815"/>
      <c r="E67" s="815"/>
      <c r="F67" s="396"/>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6" t="str">
        <f t="shared" si="2"/>
        <v/>
      </c>
    </row>
    <row r="68" spans="2:214" ht="21" customHeight="1">
      <c r="B68" s="814"/>
      <c r="C68" s="815"/>
      <c r="D68" s="815"/>
      <c r="E68" s="815"/>
      <c r="F68" s="396"/>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6" t="str">
        <f t="shared" si="2"/>
        <v/>
      </c>
    </row>
    <row r="69" spans="2:214" ht="21" customHeight="1">
      <c r="B69" s="816"/>
      <c r="C69" s="815"/>
      <c r="D69" s="815"/>
      <c r="E69" s="815"/>
      <c r="F69" s="396"/>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6" t="str">
        <f t="shared" si="2"/>
        <v/>
      </c>
    </row>
    <row r="70" spans="2:214" ht="21" customHeight="1">
      <c r="B70" s="817"/>
      <c r="C70" s="818"/>
      <c r="D70" s="818"/>
      <c r="E70" s="818"/>
      <c r="F70" s="396"/>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6" t="str">
        <f t="shared" si="2"/>
        <v/>
      </c>
    </row>
    <row r="71" spans="2:214" s="153" customFormat="1" ht="13.5" customHeight="1">
      <c r="B71" s="819" t="s">
        <v>192</v>
      </c>
      <c r="C71" s="819"/>
      <c r="D71" s="819"/>
      <c r="E71" s="819"/>
      <c r="F71" s="819"/>
      <c r="G71" s="819"/>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19"/>
      <c r="BA71" s="819"/>
      <c r="BB71" s="819"/>
      <c r="BC71" s="819"/>
      <c r="BD71" s="819"/>
      <c r="BE71" s="819"/>
      <c r="BF71" s="819"/>
      <c r="BG71" s="819"/>
      <c r="BH71" s="819"/>
      <c r="BI71" s="819"/>
      <c r="BJ71" s="819"/>
      <c r="BK71" s="819"/>
      <c r="BL71" s="819"/>
      <c r="BM71" s="819"/>
      <c r="BN71" s="819"/>
      <c r="BO71" s="819"/>
      <c r="BP71" s="819"/>
      <c r="BQ71" s="819"/>
      <c r="BR71" s="819"/>
      <c r="BS71" s="819"/>
      <c r="BT71" s="819"/>
      <c r="BU71" s="819"/>
      <c r="BV71" s="819"/>
      <c r="BW71" s="819"/>
      <c r="BX71" s="819"/>
      <c r="BY71" s="819"/>
      <c r="BZ71" s="819"/>
      <c r="CA71" s="819"/>
      <c r="CB71" s="819"/>
      <c r="CC71" s="819"/>
      <c r="CD71" s="819"/>
      <c r="CE71" s="819"/>
      <c r="CF71" s="819"/>
      <c r="CG71" s="819"/>
      <c r="CH71" s="819"/>
      <c r="CI71" s="819"/>
      <c r="CJ71" s="819"/>
      <c r="CK71" s="819"/>
      <c r="CL71" s="819"/>
      <c r="CM71" s="819"/>
      <c r="CN71" s="819"/>
      <c r="CO71" s="819"/>
      <c r="CP71" s="819"/>
      <c r="CQ71" s="819"/>
      <c r="CR71" s="819"/>
      <c r="CS71" s="819"/>
      <c r="CT71" s="819"/>
      <c r="CU71" s="819"/>
      <c r="CV71" s="819"/>
      <c r="CW71" s="819"/>
      <c r="CX71" s="819"/>
      <c r="CY71" s="819"/>
      <c r="CZ71" s="819"/>
      <c r="DA71" s="819"/>
      <c r="DB71" s="819"/>
      <c r="DC71" s="819"/>
      <c r="DD71" s="819"/>
      <c r="DE71" s="819"/>
      <c r="DF71" s="819"/>
      <c r="DG71" s="819"/>
      <c r="DH71" s="819"/>
      <c r="DI71" s="819"/>
      <c r="DJ71" s="819"/>
      <c r="DK71" s="819"/>
      <c r="DL71" s="819"/>
      <c r="DM71" s="819"/>
      <c r="DN71" s="819"/>
      <c r="DO71" s="819"/>
      <c r="DP71" s="819"/>
      <c r="DQ71" s="819"/>
      <c r="DR71" s="819"/>
      <c r="DS71" s="819"/>
      <c r="DT71" s="819"/>
      <c r="DU71" s="819"/>
      <c r="DV71" s="819"/>
      <c r="DW71" s="819"/>
      <c r="DX71" s="819"/>
      <c r="DY71" s="819"/>
      <c r="DZ71" s="819"/>
      <c r="EA71" s="819"/>
      <c r="EB71" s="819"/>
      <c r="EC71" s="819"/>
      <c r="ED71" s="819"/>
      <c r="EE71" s="819"/>
      <c r="EF71" s="819"/>
      <c r="EG71" s="819"/>
      <c r="EH71" s="819"/>
      <c r="EI71" s="819"/>
      <c r="EJ71" s="819"/>
      <c r="EK71" s="819"/>
      <c r="EL71" s="819"/>
      <c r="EM71" s="819"/>
      <c r="EN71" s="819"/>
      <c r="EO71" s="819"/>
      <c r="EP71" s="819"/>
      <c r="EQ71" s="819"/>
      <c r="ER71" s="819"/>
      <c r="ES71" s="819"/>
      <c r="ET71" s="819"/>
      <c r="EU71" s="819"/>
      <c r="EV71" s="819"/>
      <c r="EW71" s="819"/>
      <c r="EX71" s="819"/>
      <c r="EY71" s="819"/>
      <c r="EZ71" s="819"/>
      <c r="FA71" s="819"/>
      <c r="FB71" s="819"/>
      <c r="FC71" s="819"/>
      <c r="FD71" s="819"/>
      <c r="FE71" s="819"/>
      <c r="FF71" s="819"/>
      <c r="FG71" s="819"/>
      <c r="FH71" s="819"/>
      <c r="FI71" s="819"/>
      <c r="FJ71" s="819"/>
      <c r="FK71" s="819"/>
      <c r="FL71" s="819"/>
      <c r="FM71" s="819"/>
      <c r="FN71" s="819"/>
      <c r="FO71" s="819"/>
      <c r="FP71" s="819"/>
      <c r="FQ71" s="819"/>
      <c r="FR71" s="819"/>
      <c r="FS71" s="819"/>
      <c r="FT71" s="819"/>
      <c r="FU71" s="819"/>
      <c r="FV71" s="819"/>
      <c r="FW71" s="819"/>
      <c r="FX71" s="819"/>
      <c r="FY71" s="819"/>
      <c r="FZ71" s="819"/>
      <c r="GA71" s="819"/>
      <c r="GB71" s="819"/>
      <c r="GC71" s="819"/>
      <c r="GD71" s="819"/>
      <c r="GE71" s="819"/>
      <c r="GF71" s="819"/>
      <c r="GG71" s="819"/>
      <c r="GH71" s="819"/>
      <c r="GI71" s="819"/>
      <c r="GJ71" s="819"/>
      <c r="GK71" s="819"/>
      <c r="GL71" s="819"/>
      <c r="GM71" s="819"/>
      <c r="GN71" s="819"/>
      <c r="GO71" s="819"/>
      <c r="GP71" s="819"/>
      <c r="GQ71" s="819"/>
      <c r="GR71" s="819"/>
      <c r="GS71" s="819"/>
      <c r="GT71" s="819"/>
      <c r="GU71" s="819"/>
      <c r="GV71" s="819"/>
      <c r="GW71" s="819"/>
      <c r="GX71" s="819"/>
      <c r="GY71" s="819"/>
      <c r="GZ71" s="819"/>
      <c r="HA71" s="819"/>
      <c r="HB71" s="819"/>
      <c r="HC71" s="819"/>
      <c r="HD71" s="819"/>
      <c r="HE71" s="819"/>
      <c r="HF71" s="819"/>
    </row>
  </sheetData>
  <sheetProtection formatColumns="0" formatRows="0"/>
  <mergeCells count="86">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12:BO12"/>
    <mergeCell ref="BP12:CA12"/>
    <mergeCell ref="CN11:CY11"/>
    <mergeCell ref="CZ11:DK11"/>
    <mergeCell ref="DL11:DW11"/>
    <mergeCell ref="BD11:BO11"/>
    <mergeCell ref="BP11:CA11"/>
    <mergeCell ref="CB11:CM11"/>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s>
  <phoneticPr fontId="3"/>
  <conditionalFormatting sqref="H65:HC65">
    <cfRule type="expression" dxfId="5" priority="3" stopIfTrue="1">
      <formula>AND(H$7&gt;=$HD65,H$7&lt;$HE65)</formula>
    </cfRule>
  </conditionalFormatting>
  <conditionalFormatting sqref="H64:HC64 H66:HC70">
    <cfRule type="expression" dxfId="4" priority="6" stopIfTrue="1">
      <formula>AND(H$7&gt;=$HD64,H$7&lt;$HE64)</formula>
    </cfRule>
  </conditionalFormatting>
  <conditionalFormatting sqref="HF14:HF63">
    <cfRule type="expression" dxfId="3" priority="5">
      <formula>$HF14=""</formula>
    </cfRule>
  </conditionalFormatting>
  <conditionalFormatting sqref="H14:HC63">
    <cfRule type="expression" dxfId="2" priority="4" stopIfTrue="1">
      <formula>AND(H$7&gt;=$HD14,H$7&lt;$HE14)</formula>
    </cfRule>
  </conditionalFormatting>
  <conditionalFormatting sqref="HF64:HF65">
    <cfRule type="expression" dxfId="1" priority="2">
      <formula>$HF64=""</formula>
    </cfRule>
  </conditionalFormatting>
  <conditionalFormatting sqref="HF66:HF70">
    <cfRule type="expression" dxfId="0" priority="1">
      <formula>$HF66=""</formula>
    </cfRule>
  </conditionalFormatting>
  <dataValidations count="4">
    <dataValidation allowBlank="1" showInputMessage="1" showErrorMessage="1" prompt="時間帯ごとに在所している児童数を記入してください。" sqref="H11:HC11"/>
    <dataValidation allowBlank="1" showInputMessage="1" showErrorMessage="1" prompt="合同保育、クラス保育、給食、午睡等、時間帯ごとの体制を記載願います。" sqref="H8:HC10"/>
    <dataValidation allowBlank="1" showInputMessage="1" showErrorMessage="1" prompt="時間帯ごとに勤務している保育従事者数を記入してください。" sqref="H12:HC12"/>
    <dataValidation type="list" allowBlank="1" showInputMessage="1" showErrorMessage="1" sqref="HD64:HE64">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リスト!$N$2:$N$206</xm:f>
          </x14:formula1>
          <xm:sqref>HD14:HE63 HD65:HE70</xm:sqref>
        </x14:dataValidation>
        <x14:dataValidation type="list" allowBlank="1" showInputMessage="1" showErrorMessage="1">
          <x14:formula1>
            <xm:f>リスト!$Q$2:$Q$5</xm:f>
          </x14:formula1>
          <xm:sqref>E14:E63</xm:sqref>
        </x14:dataValidation>
      </x14:dataValidations>
    </ext>
  </extLs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A1:J503"/>
  <sheetViews>
    <sheetView tabSelected="1" view="pageBreakPreview" zoomScale="70" zoomScaleNormal="70" zoomScaleSheetLayoutView="70" zoomScalePageLayoutView="60" workbookViewId="0">
      <selection activeCell="B16" sqref="B16"/>
    </sheetView>
  </sheetViews>
  <sheetFormatPr defaultRowHeight="18.75"/>
  <cols>
    <col min="1" max="1" width="13.75" style="324" customWidth="1"/>
    <col min="2" max="2" width="101.375" style="323" customWidth="1"/>
    <col min="3" max="3" width="74.625" style="316" bestFit="1" customWidth="1"/>
    <col min="4" max="4" width="19.875" style="323" customWidth="1"/>
    <col min="5" max="5" width="11.625" style="316" customWidth="1"/>
    <col min="6" max="6" width="9" style="316"/>
    <col min="7" max="7" width="25.5" style="316" customWidth="1"/>
    <col min="8" max="8" width="13" style="316" customWidth="1"/>
    <col min="9" max="9" width="13.375" style="316" customWidth="1"/>
    <col min="10" max="16384" width="9" style="316"/>
  </cols>
  <sheetData>
    <row r="1" spans="1:8" ht="22.5">
      <c r="A1" s="313" t="s">
        <v>228</v>
      </c>
      <c r="B1" s="350" t="s">
        <v>229</v>
      </c>
      <c r="C1" s="314"/>
      <c r="D1" s="315"/>
      <c r="E1" s="314"/>
    </row>
    <row r="2" spans="1:8" ht="22.5">
      <c r="A2" s="314"/>
      <c r="B2" s="351" t="s">
        <v>230</v>
      </c>
      <c r="C2" s="314"/>
      <c r="D2" s="315"/>
      <c r="E2" s="314"/>
    </row>
    <row r="3" spans="1:8" ht="36.75" customHeight="1">
      <c r="A3" s="317" t="s">
        <v>231</v>
      </c>
      <c r="B3" s="318" t="s">
        <v>232</v>
      </c>
      <c r="C3" s="317" t="s">
        <v>233</v>
      </c>
      <c r="D3" s="318" t="s">
        <v>234</v>
      </c>
      <c r="E3" s="318" t="s">
        <v>235</v>
      </c>
    </row>
    <row r="4" spans="1:8" ht="36.75" customHeight="1">
      <c r="A4" s="884" t="s">
        <v>475</v>
      </c>
      <c r="B4" s="884"/>
      <c r="C4" s="884"/>
      <c r="D4" s="884"/>
      <c r="E4" s="884"/>
    </row>
    <row r="5" spans="1:8" ht="41.25" customHeight="1">
      <c r="A5" s="885" t="s">
        <v>677</v>
      </c>
      <c r="B5" s="885"/>
      <c r="C5" s="885"/>
      <c r="D5" s="885"/>
      <c r="E5" s="885"/>
      <c r="G5" s="319"/>
      <c r="H5" s="319"/>
    </row>
    <row r="6" spans="1:8">
      <c r="A6" s="886"/>
      <c r="B6" s="887" t="s">
        <v>476</v>
      </c>
      <c r="C6" s="888" t="s">
        <v>569</v>
      </c>
      <c r="D6" s="888" t="s">
        <v>236</v>
      </c>
      <c r="E6" s="882"/>
      <c r="G6" s="319"/>
      <c r="H6" s="319"/>
    </row>
    <row r="7" spans="1:8">
      <c r="A7" s="886"/>
      <c r="B7" s="887" t="s">
        <v>478</v>
      </c>
      <c r="C7" s="889"/>
      <c r="D7" s="888"/>
      <c r="E7" s="882"/>
      <c r="G7" s="319"/>
      <c r="H7" s="319"/>
    </row>
    <row r="8" spans="1:8">
      <c r="A8" s="886"/>
      <c r="B8" s="887" t="s">
        <v>479</v>
      </c>
      <c r="C8" s="889"/>
      <c r="D8" s="888"/>
      <c r="E8" s="882"/>
      <c r="G8" s="319"/>
      <c r="H8" s="319"/>
    </row>
    <row r="9" spans="1:8">
      <c r="A9" s="886"/>
      <c r="B9" s="887" t="s">
        <v>480</v>
      </c>
      <c r="C9" s="889"/>
      <c r="D9" s="888"/>
      <c r="E9" s="882"/>
      <c r="G9" s="319"/>
      <c r="H9" s="319"/>
    </row>
    <row r="10" spans="1:8">
      <c r="A10" s="886"/>
      <c r="B10" s="887" t="s">
        <v>481</v>
      </c>
      <c r="C10" s="889"/>
      <c r="D10" s="888"/>
      <c r="E10" s="882"/>
      <c r="G10" s="319"/>
      <c r="H10" s="319"/>
    </row>
    <row r="11" spans="1:8">
      <c r="A11" s="886"/>
      <c r="B11" s="887" t="s">
        <v>482</v>
      </c>
      <c r="C11" s="889"/>
      <c r="D11" s="888"/>
      <c r="E11" s="882"/>
      <c r="G11" s="319"/>
      <c r="H11" s="319"/>
    </row>
    <row r="12" spans="1:8">
      <c r="A12" s="886"/>
      <c r="B12" s="887" t="s">
        <v>483</v>
      </c>
      <c r="C12" s="889"/>
      <c r="D12" s="888"/>
      <c r="E12" s="882"/>
      <c r="G12" s="319"/>
      <c r="H12" s="319"/>
    </row>
    <row r="13" spans="1:8">
      <c r="A13" s="886"/>
      <c r="B13" s="887" t="s">
        <v>484</v>
      </c>
      <c r="C13" s="889"/>
      <c r="D13" s="888"/>
      <c r="E13" s="882"/>
      <c r="G13" s="319"/>
      <c r="H13" s="319"/>
    </row>
    <row r="14" spans="1:8">
      <c r="A14" s="886"/>
      <c r="B14" s="887" t="s">
        <v>485</v>
      </c>
      <c r="C14" s="889"/>
      <c r="D14" s="888"/>
      <c r="E14" s="882"/>
      <c r="G14" s="319"/>
      <c r="H14" s="319"/>
    </row>
    <row r="15" spans="1:8">
      <c r="A15" s="886"/>
      <c r="B15" s="887" t="s">
        <v>486</v>
      </c>
      <c r="C15" s="889"/>
      <c r="D15" s="888"/>
      <c r="E15" s="882"/>
      <c r="G15" s="319"/>
      <c r="H15" s="319"/>
    </row>
    <row r="16" spans="1:8">
      <c r="A16" s="886"/>
      <c r="B16" s="887" t="s">
        <v>477</v>
      </c>
      <c r="C16" s="889"/>
      <c r="D16" s="888"/>
      <c r="E16" s="882"/>
      <c r="G16" s="319"/>
      <c r="H16" s="319"/>
    </row>
    <row r="17" spans="1:8" ht="39" customHeight="1">
      <c r="A17" s="883" t="s">
        <v>489</v>
      </c>
      <c r="B17" s="883"/>
      <c r="C17" s="883"/>
      <c r="D17" s="883"/>
      <c r="E17" s="883"/>
      <c r="G17" s="319"/>
      <c r="H17" s="319"/>
    </row>
    <row r="18" spans="1:8" ht="19.5" customHeight="1">
      <c r="A18" s="885" t="s">
        <v>488</v>
      </c>
      <c r="B18" s="885"/>
      <c r="C18" s="885"/>
      <c r="D18" s="885"/>
      <c r="E18" s="885"/>
    </row>
    <row r="19" spans="1:8">
      <c r="A19" s="886"/>
      <c r="B19" s="887" t="s">
        <v>237</v>
      </c>
      <c r="C19" s="890"/>
      <c r="D19" s="891" t="s">
        <v>237</v>
      </c>
      <c r="E19" s="459"/>
    </row>
    <row r="20" spans="1:8">
      <c r="A20" s="886"/>
      <c r="B20" s="887" t="s">
        <v>238</v>
      </c>
      <c r="C20" s="890"/>
      <c r="D20" s="891" t="s">
        <v>238</v>
      </c>
      <c r="E20" s="459"/>
    </row>
    <row r="21" spans="1:8">
      <c r="A21" s="886"/>
      <c r="B21" s="887" t="s">
        <v>239</v>
      </c>
      <c r="C21" s="890"/>
      <c r="D21" s="891" t="s">
        <v>239</v>
      </c>
      <c r="E21" s="459"/>
    </row>
    <row r="22" spans="1:8">
      <c r="A22" s="886"/>
      <c r="B22" s="887" t="s">
        <v>240</v>
      </c>
      <c r="C22" s="890"/>
      <c r="D22" s="891" t="s">
        <v>240</v>
      </c>
      <c r="E22" s="459"/>
    </row>
    <row r="23" spans="1:8">
      <c r="A23" s="886"/>
      <c r="B23" s="887" t="s">
        <v>241</v>
      </c>
      <c r="C23" s="890"/>
      <c r="D23" s="891" t="s">
        <v>241</v>
      </c>
      <c r="E23" s="459"/>
      <c r="H23" s="449"/>
    </row>
    <row r="24" spans="1:8" ht="37.5" customHeight="1">
      <c r="A24" s="885" t="s">
        <v>243</v>
      </c>
      <c r="B24" s="885"/>
      <c r="C24" s="885"/>
      <c r="D24" s="885"/>
      <c r="E24" s="885"/>
    </row>
    <row r="25" spans="1:8">
      <c r="A25" s="886"/>
      <c r="B25" s="887" t="s">
        <v>244</v>
      </c>
      <c r="C25" s="888" t="s">
        <v>245</v>
      </c>
      <c r="D25" s="892"/>
      <c r="E25" s="882"/>
    </row>
    <row r="26" spans="1:8" ht="37.5">
      <c r="A26" s="886"/>
      <c r="B26" s="887" t="s">
        <v>246</v>
      </c>
      <c r="C26" s="888"/>
      <c r="D26" s="892"/>
      <c r="E26" s="882"/>
      <c r="G26" s="320"/>
    </row>
    <row r="27" spans="1:8" ht="37.5">
      <c r="A27" s="886"/>
      <c r="B27" s="887" t="s">
        <v>247</v>
      </c>
      <c r="C27" s="888"/>
      <c r="D27" s="892"/>
      <c r="E27" s="882"/>
    </row>
    <row r="28" spans="1:8" ht="37.5">
      <c r="A28" s="886"/>
      <c r="B28" s="887" t="s">
        <v>248</v>
      </c>
      <c r="C28" s="888"/>
      <c r="D28" s="892"/>
      <c r="E28" s="882"/>
    </row>
    <row r="29" spans="1:8" ht="37.5" customHeight="1">
      <c r="A29" s="885" t="s">
        <v>492</v>
      </c>
      <c r="B29" s="885"/>
      <c r="C29" s="885"/>
      <c r="D29" s="885"/>
      <c r="E29" s="885"/>
    </row>
    <row r="30" spans="1:8" ht="75">
      <c r="A30" s="886"/>
      <c r="B30" s="887" t="s">
        <v>493</v>
      </c>
      <c r="C30" s="887" t="s">
        <v>585</v>
      </c>
      <c r="D30" s="893"/>
      <c r="E30" s="459"/>
    </row>
    <row r="31" spans="1:8" ht="39" customHeight="1">
      <c r="A31" s="883" t="s">
        <v>531</v>
      </c>
      <c r="B31" s="883"/>
      <c r="C31" s="883"/>
      <c r="D31" s="883"/>
      <c r="E31" s="883"/>
    </row>
    <row r="32" spans="1:8" ht="136.5" customHeight="1">
      <c r="A32" s="886"/>
      <c r="B32" s="887" t="s">
        <v>529</v>
      </c>
      <c r="C32" s="887" t="s">
        <v>530</v>
      </c>
      <c r="D32" s="887" t="s">
        <v>528</v>
      </c>
      <c r="E32" s="459"/>
    </row>
    <row r="33" spans="1:5" ht="42" customHeight="1">
      <c r="A33" s="883" t="s">
        <v>490</v>
      </c>
      <c r="B33" s="883"/>
      <c r="C33" s="883"/>
      <c r="D33" s="883"/>
      <c r="E33" s="883"/>
    </row>
    <row r="34" spans="1:5">
      <c r="A34" s="886"/>
      <c r="B34" s="887" t="s">
        <v>249</v>
      </c>
      <c r="C34" s="888" t="s">
        <v>570</v>
      </c>
      <c r="D34" s="888" t="s">
        <v>250</v>
      </c>
      <c r="E34" s="459"/>
    </row>
    <row r="35" spans="1:5">
      <c r="A35" s="886"/>
      <c r="B35" s="887" t="s">
        <v>251</v>
      </c>
      <c r="C35" s="888"/>
      <c r="D35" s="888"/>
      <c r="E35" s="459"/>
    </row>
    <row r="36" spans="1:5">
      <c r="A36" s="886"/>
      <c r="B36" s="887" t="s">
        <v>252</v>
      </c>
      <c r="C36" s="888"/>
      <c r="D36" s="888"/>
      <c r="E36" s="459"/>
    </row>
    <row r="37" spans="1:5" ht="56.25">
      <c r="A37" s="886"/>
      <c r="B37" s="887" t="s">
        <v>253</v>
      </c>
      <c r="C37" s="888"/>
      <c r="D37" s="888" t="s">
        <v>254</v>
      </c>
      <c r="E37" s="459"/>
    </row>
    <row r="38" spans="1:5">
      <c r="A38" s="886"/>
      <c r="B38" s="887" t="s">
        <v>255</v>
      </c>
      <c r="C38" s="888"/>
      <c r="D38" s="888"/>
      <c r="E38" s="459"/>
    </row>
    <row r="39" spans="1:5" ht="37.5">
      <c r="A39" s="886"/>
      <c r="B39" s="887" t="s">
        <v>256</v>
      </c>
      <c r="C39" s="888"/>
      <c r="D39" s="891" t="s">
        <v>257</v>
      </c>
      <c r="E39" s="459"/>
    </row>
    <row r="40" spans="1:5" ht="44.25" customHeight="1">
      <c r="A40" s="883" t="s">
        <v>491</v>
      </c>
      <c r="B40" s="883"/>
      <c r="C40" s="883"/>
      <c r="D40" s="883"/>
      <c r="E40" s="883"/>
    </row>
    <row r="41" spans="1:5" ht="40.5" customHeight="1">
      <c r="A41" s="886"/>
      <c r="B41" s="887" t="s">
        <v>258</v>
      </c>
      <c r="C41" s="888" t="s">
        <v>259</v>
      </c>
      <c r="D41" s="891" t="s">
        <v>260</v>
      </c>
      <c r="E41" s="459"/>
    </row>
    <row r="42" spans="1:5" ht="63.75" customHeight="1">
      <c r="A42" s="886"/>
      <c r="B42" s="887" t="s">
        <v>715</v>
      </c>
      <c r="C42" s="888"/>
      <c r="D42" s="891" t="s">
        <v>701</v>
      </c>
      <c r="E42" s="459"/>
    </row>
    <row r="43" spans="1:5" ht="41.25" customHeight="1">
      <c r="A43" s="883" t="s">
        <v>678</v>
      </c>
      <c r="B43" s="883"/>
      <c r="C43" s="883"/>
      <c r="D43" s="883"/>
      <c r="E43" s="883"/>
    </row>
    <row r="44" spans="1:5" ht="19.5" customHeight="1">
      <c r="A44" s="885" t="s">
        <v>261</v>
      </c>
      <c r="B44" s="885"/>
      <c r="C44" s="885"/>
      <c r="D44" s="885"/>
      <c r="E44" s="885"/>
    </row>
    <row r="45" spans="1:5" ht="119.25" customHeight="1">
      <c r="A45" s="886"/>
      <c r="B45" s="887" t="s">
        <v>262</v>
      </c>
      <c r="C45" s="888" t="s">
        <v>263</v>
      </c>
      <c r="D45" s="888" t="s">
        <v>264</v>
      </c>
      <c r="E45" s="459"/>
    </row>
    <row r="46" spans="1:5" s="321" customFormat="1">
      <c r="A46" s="886"/>
      <c r="B46" s="894" t="s">
        <v>265</v>
      </c>
      <c r="C46" s="888"/>
      <c r="D46" s="888"/>
      <c r="E46" s="882"/>
    </row>
    <row r="47" spans="1:5" s="321" customFormat="1">
      <c r="A47" s="895" t="s">
        <v>266</v>
      </c>
      <c r="B47" s="887" t="s">
        <v>267</v>
      </c>
      <c r="C47" s="888"/>
      <c r="D47" s="888"/>
      <c r="E47" s="882"/>
    </row>
    <row r="48" spans="1:5">
      <c r="A48" s="886"/>
      <c r="B48" s="887" t="s">
        <v>268</v>
      </c>
      <c r="C48" s="889" t="s">
        <v>269</v>
      </c>
      <c r="D48" s="888" t="s">
        <v>270</v>
      </c>
      <c r="E48" s="882"/>
    </row>
    <row r="49" spans="1:5">
      <c r="A49" s="895" t="s">
        <v>266</v>
      </c>
      <c r="B49" s="894" t="s">
        <v>271</v>
      </c>
      <c r="C49" s="889"/>
      <c r="D49" s="888"/>
      <c r="E49" s="882"/>
    </row>
    <row r="50" spans="1:5" ht="56.25">
      <c r="A50" s="886"/>
      <c r="B50" s="887" t="s">
        <v>272</v>
      </c>
      <c r="C50" s="890" t="s">
        <v>273</v>
      </c>
      <c r="D50" s="888"/>
      <c r="E50" s="459"/>
    </row>
    <row r="51" spans="1:5">
      <c r="A51" s="886"/>
      <c r="B51" s="887" t="s">
        <v>274</v>
      </c>
      <c r="C51" s="889" t="s">
        <v>571</v>
      </c>
      <c r="D51" s="891"/>
      <c r="E51" s="882"/>
    </row>
    <row r="52" spans="1:5">
      <c r="A52" s="895" t="s">
        <v>266</v>
      </c>
      <c r="B52" s="894" t="s">
        <v>275</v>
      </c>
      <c r="C52" s="889"/>
      <c r="D52" s="891"/>
      <c r="E52" s="882"/>
    </row>
    <row r="53" spans="1:5" ht="114.75" customHeight="1">
      <c r="A53" s="896" t="s">
        <v>276</v>
      </c>
      <c r="B53" s="897" t="s">
        <v>613</v>
      </c>
      <c r="C53" s="889"/>
      <c r="D53" s="891"/>
      <c r="E53" s="459"/>
    </row>
    <row r="54" spans="1:5" ht="37.5">
      <c r="A54" s="886"/>
      <c r="B54" s="887" t="s">
        <v>277</v>
      </c>
      <c r="C54" s="889" t="s">
        <v>278</v>
      </c>
      <c r="D54" s="891" t="s">
        <v>279</v>
      </c>
      <c r="E54" s="459"/>
    </row>
    <row r="55" spans="1:5">
      <c r="A55" s="886"/>
      <c r="B55" s="887" t="s">
        <v>280</v>
      </c>
      <c r="C55" s="889"/>
      <c r="D55" s="891"/>
      <c r="E55" s="459"/>
    </row>
    <row r="56" spans="1:5" ht="19.5" customHeight="1">
      <c r="A56" s="885" t="s">
        <v>281</v>
      </c>
      <c r="B56" s="885"/>
      <c r="C56" s="885"/>
      <c r="D56" s="885"/>
      <c r="E56" s="885"/>
    </row>
    <row r="57" spans="1:5">
      <c r="A57" s="886"/>
      <c r="B57" s="887" t="s">
        <v>282</v>
      </c>
      <c r="C57" s="889" t="s">
        <v>572</v>
      </c>
      <c r="D57" s="888" t="s">
        <v>283</v>
      </c>
      <c r="E57" s="459"/>
    </row>
    <row r="58" spans="1:5">
      <c r="A58" s="886"/>
      <c r="B58" s="887" t="s">
        <v>284</v>
      </c>
      <c r="C58" s="889"/>
      <c r="D58" s="888"/>
      <c r="E58" s="459"/>
    </row>
    <row r="59" spans="1:5" ht="37.5">
      <c r="A59" s="886"/>
      <c r="B59" s="898" t="s">
        <v>285</v>
      </c>
      <c r="C59" s="889" t="s">
        <v>273</v>
      </c>
      <c r="D59" s="888" t="s">
        <v>286</v>
      </c>
      <c r="E59" s="459"/>
    </row>
    <row r="60" spans="1:5" ht="37.5">
      <c r="A60" s="886"/>
      <c r="B60" s="887" t="s">
        <v>287</v>
      </c>
      <c r="C60" s="889"/>
      <c r="D60" s="888"/>
      <c r="E60" s="459"/>
    </row>
    <row r="61" spans="1:5" ht="39.75" customHeight="1">
      <c r="A61" s="883" t="s">
        <v>679</v>
      </c>
      <c r="B61" s="883"/>
      <c r="C61" s="883"/>
      <c r="D61" s="883"/>
      <c r="E61" s="883"/>
    </row>
    <row r="62" spans="1:5" ht="19.5" customHeight="1">
      <c r="A62" s="885" t="s">
        <v>288</v>
      </c>
      <c r="B62" s="885"/>
      <c r="C62" s="885"/>
      <c r="D62" s="885"/>
      <c r="E62" s="885"/>
    </row>
    <row r="63" spans="1:5" ht="56.25" customHeight="1">
      <c r="A63" s="886"/>
      <c r="B63" s="899" t="s">
        <v>680</v>
      </c>
      <c r="C63" s="888" t="s">
        <v>586</v>
      </c>
      <c r="D63" s="891"/>
      <c r="E63" s="459"/>
    </row>
    <row r="64" spans="1:5" ht="75">
      <c r="A64" s="886"/>
      <c r="B64" s="887" t="s">
        <v>681</v>
      </c>
      <c r="C64" s="888"/>
      <c r="D64" s="891" t="s">
        <v>289</v>
      </c>
      <c r="E64" s="459"/>
    </row>
    <row r="65" spans="1:5">
      <c r="A65" s="886"/>
      <c r="B65" s="887" t="s">
        <v>527</v>
      </c>
      <c r="C65" s="888"/>
      <c r="D65" s="891"/>
      <c r="E65" s="459"/>
    </row>
    <row r="66" spans="1:5">
      <c r="A66" s="886"/>
      <c r="B66" s="887" t="s">
        <v>290</v>
      </c>
      <c r="C66" s="888"/>
      <c r="D66" s="891"/>
      <c r="E66" s="459"/>
    </row>
    <row r="67" spans="1:5">
      <c r="A67" s="886"/>
      <c r="B67" s="887" t="s">
        <v>291</v>
      </c>
      <c r="C67" s="888"/>
      <c r="D67" s="891"/>
      <c r="E67" s="459"/>
    </row>
    <row r="68" spans="1:5">
      <c r="A68" s="886"/>
      <c r="B68" s="887" t="s">
        <v>292</v>
      </c>
      <c r="C68" s="888"/>
      <c r="D68" s="891"/>
      <c r="E68" s="459"/>
    </row>
    <row r="69" spans="1:5">
      <c r="A69" s="886"/>
      <c r="B69" s="887" t="s">
        <v>293</v>
      </c>
      <c r="C69" s="888"/>
      <c r="D69" s="891"/>
      <c r="E69" s="459"/>
    </row>
    <row r="70" spans="1:5">
      <c r="A70" s="886"/>
      <c r="B70" s="887" t="s">
        <v>294</v>
      </c>
      <c r="C70" s="888"/>
      <c r="D70" s="891"/>
      <c r="E70" s="459"/>
    </row>
    <row r="71" spans="1:5">
      <c r="A71" s="886"/>
      <c r="B71" s="887" t="s">
        <v>295</v>
      </c>
      <c r="C71" s="888"/>
      <c r="D71" s="891"/>
      <c r="E71" s="459"/>
    </row>
    <row r="72" spans="1:5">
      <c r="A72" s="886"/>
      <c r="B72" s="887" t="s">
        <v>296</v>
      </c>
      <c r="C72" s="888"/>
      <c r="D72" s="891"/>
      <c r="E72" s="459"/>
    </row>
    <row r="73" spans="1:5">
      <c r="A73" s="886"/>
      <c r="B73" s="887" t="s">
        <v>297</v>
      </c>
      <c r="C73" s="888"/>
      <c r="D73" s="891"/>
      <c r="E73" s="459"/>
    </row>
    <row r="74" spans="1:5">
      <c r="A74" s="886"/>
      <c r="B74" s="887" t="s">
        <v>298</v>
      </c>
      <c r="C74" s="888"/>
      <c r="D74" s="891"/>
      <c r="E74" s="459"/>
    </row>
    <row r="75" spans="1:5">
      <c r="A75" s="886"/>
      <c r="B75" s="887" t="s">
        <v>299</v>
      </c>
      <c r="C75" s="888"/>
      <c r="D75" s="891"/>
      <c r="E75" s="459"/>
    </row>
    <row r="76" spans="1:5" ht="37.5">
      <c r="A76" s="886"/>
      <c r="B76" s="887" t="s">
        <v>300</v>
      </c>
      <c r="C76" s="888"/>
      <c r="D76" s="891" t="s">
        <v>551</v>
      </c>
      <c r="E76" s="459"/>
    </row>
    <row r="77" spans="1:5">
      <c r="A77" s="886"/>
      <c r="B77" s="887" t="s">
        <v>301</v>
      </c>
      <c r="C77" s="888"/>
      <c r="D77" s="891"/>
      <c r="E77" s="459"/>
    </row>
    <row r="78" spans="1:5" ht="37.5">
      <c r="A78" s="886"/>
      <c r="B78" s="887" t="s">
        <v>310</v>
      </c>
      <c r="C78" s="888"/>
      <c r="D78" s="891"/>
      <c r="E78" s="459"/>
    </row>
    <row r="79" spans="1:5">
      <c r="A79" s="886"/>
      <c r="B79" s="887" t="s">
        <v>302</v>
      </c>
      <c r="C79" s="888"/>
      <c r="D79" s="891" t="s">
        <v>303</v>
      </c>
      <c r="E79" s="459"/>
    </row>
    <row r="80" spans="1:5">
      <c r="A80" s="886"/>
      <c r="B80" s="887" t="s">
        <v>311</v>
      </c>
      <c r="C80" s="888"/>
      <c r="D80" s="891"/>
      <c r="E80" s="459"/>
    </row>
    <row r="81" spans="1:5" ht="73.5" customHeight="1">
      <c r="A81" s="886"/>
      <c r="B81" s="887" t="s">
        <v>304</v>
      </c>
      <c r="C81" s="888"/>
      <c r="D81" s="891" t="s">
        <v>305</v>
      </c>
      <c r="E81" s="459"/>
    </row>
    <row r="82" spans="1:5" ht="37.5">
      <c r="A82" s="886"/>
      <c r="B82" s="887" t="s">
        <v>306</v>
      </c>
      <c r="C82" s="888"/>
      <c r="D82" s="891"/>
      <c r="E82" s="459"/>
    </row>
    <row r="83" spans="1:5" ht="37.5">
      <c r="A83" s="886"/>
      <c r="B83" s="887" t="s">
        <v>307</v>
      </c>
      <c r="C83" s="888"/>
      <c r="D83" s="891" t="s">
        <v>308</v>
      </c>
      <c r="E83" s="459"/>
    </row>
    <row r="84" spans="1:5" ht="37.5">
      <c r="A84" s="886"/>
      <c r="B84" s="887" t="s">
        <v>309</v>
      </c>
      <c r="C84" s="888"/>
      <c r="D84" s="891"/>
      <c r="E84" s="459"/>
    </row>
    <row r="85" spans="1:5">
      <c r="A85" s="886"/>
      <c r="B85" s="887" t="s">
        <v>603</v>
      </c>
      <c r="C85" s="888"/>
      <c r="D85" s="891"/>
      <c r="E85" s="459"/>
    </row>
    <row r="86" spans="1:5" ht="19.5" customHeight="1">
      <c r="A86" s="885" t="s">
        <v>312</v>
      </c>
      <c r="B86" s="885"/>
      <c r="C86" s="885"/>
      <c r="D86" s="885"/>
      <c r="E86" s="885"/>
    </row>
    <row r="87" spans="1:5" ht="75">
      <c r="A87" s="886"/>
      <c r="B87" s="887" t="s">
        <v>313</v>
      </c>
      <c r="C87" s="888" t="s">
        <v>573</v>
      </c>
      <c r="D87" s="891"/>
      <c r="E87" s="459"/>
    </row>
    <row r="88" spans="1:5" ht="56.25">
      <c r="A88" s="886"/>
      <c r="B88" s="887" t="s">
        <v>314</v>
      </c>
      <c r="C88" s="888"/>
      <c r="D88" s="891"/>
      <c r="E88" s="459"/>
    </row>
    <row r="89" spans="1:5" ht="18.75" customHeight="1">
      <c r="A89" s="885" t="s">
        <v>315</v>
      </c>
      <c r="B89" s="885"/>
      <c r="C89" s="885"/>
      <c r="D89" s="885"/>
      <c r="E89" s="885"/>
    </row>
    <row r="90" spans="1:5" ht="210" customHeight="1">
      <c r="A90" s="886"/>
      <c r="B90" s="887" t="s">
        <v>524</v>
      </c>
      <c r="C90" s="887" t="s">
        <v>525</v>
      </c>
      <c r="D90" s="887" t="s">
        <v>526</v>
      </c>
      <c r="E90" s="459"/>
    </row>
    <row r="91" spans="1:5" ht="19.5" customHeight="1">
      <c r="A91" s="885" t="s">
        <v>316</v>
      </c>
      <c r="B91" s="885"/>
      <c r="C91" s="885"/>
      <c r="D91" s="885"/>
      <c r="E91" s="885"/>
    </row>
    <row r="92" spans="1:5">
      <c r="A92" s="886"/>
      <c r="B92" s="894" t="s">
        <v>684</v>
      </c>
      <c r="C92" s="888" t="s">
        <v>576</v>
      </c>
      <c r="D92" s="891"/>
      <c r="E92" s="459"/>
    </row>
    <row r="93" spans="1:5">
      <c r="A93" s="886"/>
      <c r="B93" s="894" t="s">
        <v>317</v>
      </c>
      <c r="C93" s="888"/>
      <c r="D93" s="891"/>
      <c r="E93" s="459"/>
    </row>
    <row r="94" spans="1:5" ht="23.25" customHeight="1">
      <c r="A94" s="886"/>
      <c r="B94" s="894" t="s">
        <v>574</v>
      </c>
      <c r="C94" s="888"/>
      <c r="D94" s="891"/>
      <c r="E94" s="459"/>
    </row>
    <row r="95" spans="1:5">
      <c r="A95" s="886"/>
      <c r="B95" s="894" t="s">
        <v>575</v>
      </c>
      <c r="C95" s="888"/>
      <c r="D95" s="891"/>
      <c r="E95" s="459"/>
    </row>
    <row r="96" spans="1:5">
      <c r="A96" s="886"/>
      <c r="B96" s="894" t="s">
        <v>318</v>
      </c>
      <c r="C96" s="888"/>
      <c r="D96" s="891"/>
      <c r="E96" s="459"/>
    </row>
    <row r="97" spans="1:5" ht="37.5">
      <c r="A97" s="886"/>
      <c r="B97" s="894" t="s">
        <v>709</v>
      </c>
      <c r="C97" s="888"/>
      <c r="D97" s="891" t="s">
        <v>708</v>
      </c>
      <c r="E97" s="459"/>
    </row>
    <row r="98" spans="1:5" ht="56.25">
      <c r="A98" s="886"/>
      <c r="B98" s="894" t="s">
        <v>319</v>
      </c>
      <c r="C98" s="888"/>
      <c r="D98" s="891"/>
      <c r="E98" s="459"/>
    </row>
    <row r="99" spans="1:5" ht="36" customHeight="1">
      <c r="A99" s="886"/>
      <c r="B99" s="894" t="s">
        <v>320</v>
      </c>
      <c r="C99" s="888"/>
      <c r="D99" s="891" t="s">
        <v>321</v>
      </c>
      <c r="E99" s="459"/>
    </row>
    <row r="100" spans="1:5">
      <c r="A100" s="886"/>
      <c r="B100" s="887" t="s">
        <v>322</v>
      </c>
      <c r="C100" s="888"/>
      <c r="D100" s="891"/>
      <c r="E100" s="459"/>
    </row>
    <row r="101" spans="1:5" ht="37.5">
      <c r="A101" s="886"/>
      <c r="B101" s="887" t="s">
        <v>323</v>
      </c>
      <c r="C101" s="888"/>
      <c r="D101" s="891"/>
      <c r="E101" s="459"/>
    </row>
    <row r="102" spans="1:5" ht="19.5" customHeight="1">
      <c r="A102" s="885" t="s">
        <v>324</v>
      </c>
      <c r="B102" s="885"/>
      <c r="C102" s="885"/>
      <c r="D102" s="885"/>
      <c r="E102" s="885"/>
    </row>
    <row r="103" spans="1:5" ht="93.75">
      <c r="A103" s="886"/>
      <c r="B103" s="887" t="s">
        <v>601</v>
      </c>
      <c r="C103" s="888" t="s">
        <v>602</v>
      </c>
      <c r="D103" s="888" t="s">
        <v>325</v>
      </c>
      <c r="E103" s="459"/>
    </row>
    <row r="104" spans="1:5">
      <c r="A104" s="886"/>
      <c r="B104" s="887" t="s">
        <v>326</v>
      </c>
      <c r="C104" s="889"/>
      <c r="D104" s="888"/>
      <c r="E104" s="459"/>
    </row>
    <row r="105" spans="1:5">
      <c r="A105" s="886"/>
      <c r="B105" s="887" t="s">
        <v>327</v>
      </c>
      <c r="C105" s="889"/>
      <c r="D105" s="888"/>
      <c r="E105" s="459"/>
    </row>
    <row r="106" spans="1:5">
      <c r="A106" s="886"/>
      <c r="B106" s="887" t="s">
        <v>328</v>
      </c>
      <c r="C106" s="889"/>
      <c r="D106" s="888"/>
      <c r="E106" s="459"/>
    </row>
    <row r="107" spans="1:5" ht="36.75" customHeight="1">
      <c r="A107" s="884" t="s">
        <v>329</v>
      </c>
      <c r="B107" s="884"/>
      <c r="C107" s="884"/>
      <c r="D107" s="884"/>
      <c r="E107" s="884"/>
    </row>
    <row r="108" spans="1:5" ht="39.75" customHeight="1">
      <c r="A108" s="883" t="s">
        <v>330</v>
      </c>
      <c r="B108" s="883"/>
      <c r="C108" s="883"/>
      <c r="D108" s="883"/>
      <c r="E108" s="883"/>
    </row>
    <row r="109" spans="1:5" ht="19.5" customHeight="1">
      <c r="A109" s="885" t="s">
        <v>516</v>
      </c>
      <c r="B109" s="885"/>
      <c r="C109" s="885"/>
      <c r="D109" s="885"/>
      <c r="E109" s="885"/>
    </row>
    <row r="110" spans="1:5">
      <c r="A110" s="886"/>
      <c r="B110" s="887" t="s">
        <v>521</v>
      </c>
      <c r="C110" s="888" t="s">
        <v>518</v>
      </c>
      <c r="D110" s="891"/>
      <c r="E110" s="459"/>
    </row>
    <row r="111" spans="1:5">
      <c r="A111" s="886"/>
      <c r="B111" s="887" t="s">
        <v>515</v>
      </c>
      <c r="C111" s="888"/>
      <c r="D111" s="891"/>
      <c r="E111" s="459"/>
    </row>
    <row r="112" spans="1:5" ht="37.5">
      <c r="A112" s="886"/>
      <c r="B112" s="887" t="s">
        <v>517</v>
      </c>
      <c r="C112" s="888"/>
      <c r="D112" s="891"/>
      <c r="E112" s="459"/>
    </row>
    <row r="113" spans="1:10">
      <c r="A113" s="886"/>
      <c r="B113" s="887" t="s">
        <v>513</v>
      </c>
      <c r="C113" s="888"/>
      <c r="D113" s="891"/>
      <c r="E113" s="459"/>
    </row>
    <row r="114" spans="1:10">
      <c r="A114" s="886"/>
      <c r="B114" s="887" t="s">
        <v>522</v>
      </c>
      <c r="C114" s="888"/>
      <c r="D114" s="891"/>
      <c r="E114" s="459"/>
    </row>
    <row r="115" spans="1:10">
      <c r="A115" s="886"/>
      <c r="B115" s="887" t="s">
        <v>523</v>
      </c>
      <c r="C115" s="888"/>
      <c r="D115" s="891"/>
      <c r="E115" s="459"/>
    </row>
    <row r="116" spans="1:10" ht="56.25">
      <c r="A116" s="886"/>
      <c r="B116" s="887" t="s">
        <v>520</v>
      </c>
      <c r="C116" s="888"/>
      <c r="D116" s="891"/>
      <c r="E116" s="459"/>
    </row>
    <row r="117" spans="1:10">
      <c r="A117" s="886"/>
      <c r="B117" s="887" t="s">
        <v>514</v>
      </c>
      <c r="C117" s="888"/>
      <c r="D117" s="891"/>
      <c r="E117" s="459"/>
    </row>
    <row r="118" spans="1:10" ht="37.5">
      <c r="A118" s="886"/>
      <c r="B118" s="887" t="s">
        <v>519</v>
      </c>
      <c r="C118" s="888"/>
      <c r="D118" s="891"/>
      <c r="E118" s="459"/>
    </row>
    <row r="119" spans="1:10" ht="56.25">
      <c r="A119" s="886"/>
      <c r="B119" s="900" t="s">
        <v>587</v>
      </c>
      <c r="C119" s="901" t="s">
        <v>588</v>
      </c>
      <c r="D119" s="902"/>
      <c r="E119" s="459"/>
    </row>
    <row r="120" spans="1:10" ht="111" customHeight="1">
      <c r="A120" s="886"/>
      <c r="B120" s="903" t="s">
        <v>589</v>
      </c>
      <c r="C120" s="902" t="s">
        <v>590</v>
      </c>
      <c r="D120" s="902" t="s">
        <v>702</v>
      </c>
      <c r="E120" s="459"/>
    </row>
    <row r="121" spans="1:10" ht="36.75" customHeight="1">
      <c r="A121" s="884" t="s">
        <v>331</v>
      </c>
      <c r="B121" s="884"/>
      <c r="C121" s="884"/>
      <c r="D121" s="884"/>
      <c r="E121" s="884"/>
    </row>
    <row r="122" spans="1:10" ht="37.5" customHeight="1">
      <c r="A122" s="885" t="s">
        <v>685</v>
      </c>
      <c r="B122" s="883"/>
      <c r="C122" s="883"/>
      <c r="D122" s="883"/>
      <c r="E122" s="883"/>
    </row>
    <row r="123" spans="1:10" ht="19.5" customHeight="1">
      <c r="A123" s="885" t="s">
        <v>495</v>
      </c>
      <c r="B123" s="885"/>
      <c r="C123" s="885"/>
      <c r="D123" s="885"/>
      <c r="E123" s="885"/>
    </row>
    <row r="124" spans="1:10" ht="18.75" customHeight="1">
      <c r="A124" s="886"/>
      <c r="B124" s="894" t="s">
        <v>494</v>
      </c>
      <c r="C124" s="894" t="s">
        <v>591</v>
      </c>
      <c r="D124" s="902"/>
      <c r="E124" s="459"/>
    </row>
    <row r="125" spans="1:10" ht="25.5" customHeight="1">
      <c r="A125" s="885" t="s">
        <v>604</v>
      </c>
      <c r="B125" s="885"/>
      <c r="C125" s="885"/>
      <c r="D125" s="885"/>
      <c r="E125" s="885"/>
    </row>
    <row r="126" spans="1:10" s="314" customFormat="1" ht="44.25" customHeight="1">
      <c r="A126" s="904"/>
      <c r="B126" s="894" t="s">
        <v>496</v>
      </c>
      <c r="C126" s="894" t="s">
        <v>591</v>
      </c>
      <c r="D126" s="905"/>
      <c r="E126" s="349"/>
    </row>
    <row r="127" spans="1:10" ht="261.75" customHeight="1">
      <c r="A127" s="904"/>
      <c r="B127" s="906" t="s">
        <v>497</v>
      </c>
      <c r="C127" s="907" t="s">
        <v>592</v>
      </c>
      <c r="D127" s="891"/>
      <c r="E127" s="348"/>
    </row>
    <row r="128" spans="1:10">
      <c r="A128" s="886"/>
      <c r="B128" s="887" t="s">
        <v>332</v>
      </c>
      <c r="C128" s="907"/>
      <c r="D128" s="891"/>
      <c r="E128" s="348"/>
      <c r="F128" s="319"/>
      <c r="G128" s="322"/>
      <c r="H128" s="322"/>
      <c r="I128" s="322"/>
      <c r="J128" s="319"/>
    </row>
    <row r="129" spans="1:10" ht="56.25">
      <c r="A129" s="886"/>
      <c r="B129" s="887" t="s">
        <v>333</v>
      </c>
      <c r="C129" s="907"/>
      <c r="D129" s="891"/>
      <c r="E129" s="348"/>
      <c r="F129" s="319"/>
      <c r="G129" s="322"/>
      <c r="H129" s="322"/>
      <c r="I129" s="322"/>
      <c r="J129" s="319"/>
    </row>
    <row r="130" spans="1:10" ht="56.25">
      <c r="A130" s="881" t="s">
        <v>334</v>
      </c>
      <c r="B130" s="897" t="s">
        <v>335</v>
      </c>
      <c r="C130" s="907"/>
      <c r="D130" s="891"/>
      <c r="E130" s="882"/>
    </row>
    <row r="131" spans="1:10">
      <c r="A131" s="881"/>
      <c r="B131" s="897" t="s">
        <v>336</v>
      </c>
      <c r="C131" s="907"/>
      <c r="D131" s="891"/>
      <c r="E131" s="882"/>
    </row>
    <row r="132" spans="1:10" ht="19.5">
      <c r="A132" s="885" t="s">
        <v>337</v>
      </c>
      <c r="B132" s="885"/>
      <c r="C132" s="885"/>
      <c r="D132" s="885"/>
      <c r="E132" s="885"/>
    </row>
    <row r="133" spans="1:10" ht="75">
      <c r="A133" s="886"/>
      <c r="B133" s="887" t="s">
        <v>499</v>
      </c>
      <c r="C133" s="902" t="s">
        <v>498</v>
      </c>
      <c r="D133" s="891"/>
      <c r="E133" s="459"/>
    </row>
    <row r="134" spans="1:10" ht="19.5">
      <c r="A134" s="885" t="s">
        <v>338</v>
      </c>
      <c r="B134" s="885"/>
      <c r="C134" s="885"/>
      <c r="D134" s="885"/>
      <c r="E134" s="885"/>
    </row>
    <row r="135" spans="1:10" ht="37.5">
      <c r="A135" s="886"/>
      <c r="B135" s="894" t="s">
        <v>593</v>
      </c>
      <c r="C135" s="902" t="s">
        <v>594</v>
      </c>
      <c r="D135" s="902" t="s">
        <v>339</v>
      </c>
      <c r="E135" s="459"/>
    </row>
    <row r="136" spans="1:10" ht="37.5" customHeight="1">
      <c r="A136" s="883" t="s">
        <v>340</v>
      </c>
      <c r="B136" s="883"/>
      <c r="C136" s="883"/>
      <c r="D136" s="883"/>
      <c r="E136" s="883"/>
    </row>
    <row r="137" spans="1:10">
      <c r="A137" s="886"/>
      <c r="B137" s="887" t="s">
        <v>341</v>
      </c>
      <c r="C137" s="890" t="s">
        <v>342</v>
      </c>
      <c r="D137" s="891"/>
      <c r="E137" s="459"/>
    </row>
    <row r="138" spans="1:10" ht="37.5">
      <c r="A138" s="886"/>
      <c r="B138" s="887" t="s">
        <v>533</v>
      </c>
      <c r="C138" s="890" t="s">
        <v>534</v>
      </c>
      <c r="D138" s="891"/>
      <c r="E138" s="459"/>
    </row>
    <row r="139" spans="1:10" ht="39" customHeight="1">
      <c r="A139" s="883" t="s">
        <v>605</v>
      </c>
      <c r="B139" s="883"/>
      <c r="C139" s="883"/>
      <c r="D139" s="883"/>
      <c r="E139" s="883"/>
    </row>
    <row r="140" spans="1:10">
      <c r="A140" s="886"/>
      <c r="B140" s="887" t="s">
        <v>606</v>
      </c>
      <c r="C140" s="889" t="s">
        <v>343</v>
      </c>
      <c r="D140" s="888" t="s">
        <v>703</v>
      </c>
      <c r="E140" s="459"/>
    </row>
    <row r="141" spans="1:10">
      <c r="A141" s="886"/>
      <c r="B141" s="887" t="s">
        <v>344</v>
      </c>
      <c r="C141" s="889"/>
      <c r="D141" s="888"/>
      <c r="E141" s="459"/>
    </row>
    <row r="142" spans="1:10" ht="56.25">
      <c r="A142" s="886"/>
      <c r="B142" s="908" t="s">
        <v>607</v>
      </c>
      <c r="C142" s="907" t="s">
        <v>598</v>
      </c>
      <c r="D142" s="888" t="s">
        <v>712</v>
      </c>
      <c r="E142" s="459"/>
    </row>
    <row r="143" spans="1:10" ht="93.75" customHeight="1">
      <c r="A143" s="909" t="s">
        <v>608</v>
      </c>
      <c r="B143" s="894" t="s">
        <v>595</v>
      </c>
      <c r="C143" s="907"/>
      <c r="D143" s="888"/>
      <c r="E143" s="459"/>
    </row>
    <row r="144" spans="1:10" ht="75">
      <c r="A144" s="909"/>
      <c r="B144" s="900" t="s">
        <v>596</v>
      </c>
      <c r="C144" s="907"/>
      <c r="D144" s="888"/>
      <c r="E144" s="459"/>
    </row>
    <row r="145" spans="1:5" ht="125.25" customHeight="1">
      <c r="A145" s="909"/>
      <c r="B145" s="910" t="s">
        <v>597</v>
      </c>
      <c r="C145" s="907"/>
      <c r="D145" s="888"/>
      <c r="E145" s="459"/>
    </row>
    <row r="146" spans="1:5" ht="78" customHeight="1">
      <c r="A146" s="886"/>
      <c r="B146" s="894" t="s">
        <v>501</v>
      </c>
      <c r="C146" s="890" t="s">
        <v>500</v>
      </c>
      <c r="D146" s="891"/>
      <c r="E146" s="459"/>
    </row>
    <row r="147" spans="1:5" ht="75">
      <c r="A147" s="886"/>
      <c r="B147" s="887" t="s">
        <v>502</v>
      </c>
      <c r="C147" s="890" t="s">
        <v>345</v>
      </c>
      <c r="D147" s="891"/>
      <c r="E147" s="459"/>
    </row>
    <row r="148" spans="1:5" ht="42" customHeight="1">
      <c r="A148" s="883" t="s">
        <v>346</v>
      </c>
      <c r="B148" s="883"/>
      <c r="C148" s="883"/>
      <c r="D148" s="883"/>
      <c r="E148" s="883"/>
    </row>
    <row r="149" spans="1:5" ht="56.25">
      <c r="A149" s="886"/>
      <c r="B149" s="894" t="s">
        <v>599</v>
      </c>
      <c r="C149" s="911" t="s">
        <v>600</v>
      </c>
      <c r="D149" s="891"/>
      <c r="E149" s="459"/>
    </row>
    <row r="150" spans="1:5" ht="41.25" customHeight="1">
      <c r="A150" s="883" t="s">
        <v>347</v>
      </c>
      <c r="B150" s="883"/>
      <c r="C150" s="883"/>
      <c r="D150" s="883"/>
      <c r="E150" s="883"/>
    </row>
    <row r="151" spans="1:5" ht="19.5" customHeight="1">
      <c r="A151" s="885" t="s">
        <v>348</v>
      </c>
      <c r="B151" s="885"/>
      <c r="C151" s="885"/>
      <c r="D151" s="885"/>
      <c r="E151" s="885"/>
    </row>
    <row r="152" spans="1:5" ht="37.5" customHeight="1">
      <c r="A152" s="886" t="s">
        <v>349</v>
      </c>
      <c r="B152" s="894" t="s">
        <v>350</v>
      </c>
      <c r="C152" s="888" t="s">
        <v>351</v>
      </c>
      <c r="D152" s="888" t="s">
        <v>352</v>
      </c>
      <c r="E152" s="459"/>
    </row>
    <row r="153" spans="1:5">
      <c r="A153" s="886" t="s">
        <v>353</v>
      </c>
      <c r="B153" s="894" t="s">
        <v>354</v>
      </c>
      <c r="C153" s="888"/>
      <c r="D153" s="888"/>
      <c r="E153" s="459"/>
    </row>
    <row r="154" spans="1:5">
      <c r="A154" s="886" t="s">
        <v>353</v>
      </c>
      <c r="B154" s="894" t="s">
        <v>355</v>
      </c>
      <c r="C154" s="888"/>
      <c r="D154" s="888"/>
      <c r="E154" s="459"/>
    </row>
    <row r="155" spans="1:5">
      <c r="A155" s="886" t="s">
        <v>353</v>
      </c>
      <c r="B155" s="894" t="s">
        <v>356</v>
      </c>
      <c r="C155" s="888"/>
      <c r="D155" s="888"/>
      <c r="E155" s="459"/>
    </row>
    <row r="156" spans="1:5" ht="37.5">
      <c r="A156" s="896" t="s">
        <v>334</v>
      </c>
      <c r="B156" s="897" t="s">
        <v>357</v>
      </c>
      <c r="C156" s="888"/>
      <c r="D156" s="888"/>
      <c r="E156" s="459"/>
    </row>
    <row r="157" spans="1:5" ht="19.5" customHeight="1">
      <c r="A157" s="885" t="s">
        <v>358</v>
      </c>
      <c r="B157" s="885"/>
      <c r="C157" s="885"/>
      <c r="D157" s="885"/>
      <c r="E157" s="885"/>
    </row>
    <row r="158" spans="1:5" ht="75" customHeight="1">
      <c r="A158" s="886" t="s">
        <v>353</v>
      </c>
      <c r="B158" s="894" t="s">
        <v>713</v>
      </c>
      <c r="C158" s="912" t="s">
        <v>359</v>
      </c>
      <c r="D158" s="888" t="s">
        <v>352</v>
      </c>
      <c r="E158" s="459"/>
    </row>
    <row r="159" spans="1:5">
      <c r="A159" s="886" t="s">
        <v>353</v>
      </c>
      <c r="B159" s="894" t="s">
        <v>360</v>
      </c>
      <c r="C159" s="912"/>
      <c r="D159" s="888"/>
      <c r="E159" s="459"/>
    </row>
    <row r="160" spans="1:5">
      <c r="A160" s="886" t="s">
        <v>361</v>
      </c>
      <c r="B160" s="894" t="s">
        <v>362</v>
      </c>
      <c r="C160" s="912"/>
      <c r="D160" s="888"/>
      <c r="E160" s="459"/>
    </row>
    <row r="161" spans="1:5">
      <c r="A161" s="904"/>
      <c r="B161" s="894" t="s">
        <v>363</v>
      </c>
      <c r="C161" s="912"/>
      <c r="D161" s="888"/>
      <c r="E161" s="459"/>
    </row>
    <row r="162" spans="1:5" ht="101.25" customHeight="1">
      <c r="A162" s="904"/>
      <c r="B162" s="894" t="s">
        <v>364</v>
      </c>
      <c r="C162" s="912"/>
      <c r="D162" s="888"/>
      <c r="E162" s="459"/>
    </row>
    <row r="163" spans="1:5" ht="39" customHeight="1">
      <c r="A163" s="883" t="s">
        <v>365</v>
      </c>
      <c r="B163" s="883"/>
      <c r="C163" s="883"/>
      <c r="D163" s="883"/>
      <c r="E163" s="883"/>
    </row>
    <row r="164" spans="1:5" ht="19.5" customHeight="1">
      <c r="A164" s="885" t="s">
        <v>366</v>
      </c>
      <c r="B164" s="885"/>
      <c r="C164" s="885"/>
      <c r="D164" s="885"/>
      <c r="E164" s="885"/>
    </row>
    <row r="165" spans="1:5">
      <c r="A165" s="904"/>
      <c r="B165" s="894" t="s">
        <v>367</v>
      </c>
      <c r="C165" s="888" t="s">
        <v>368</v>
      </c>
      <c r="D165" s="891"/>
      <c r="E165" s="459"/>
    </row>
    <row r="166" spans="1:5">
      <c r="A166" s="904"/>
      <c r="B166" s="894" t="s">
        <v>369</v>
      </c>
      <c r="C166" s="888"/>
      <c r="D166" s="891"/>
      <c r="E166" s="459"/>
    </row>
    <row r="167" spans="1:5" ht="19.5" customHeight="1">
      <c r="A167" s="885" t="s">
        <v>370</v>
      </c>
      <c r="B167" s="885"/>
      <c r="C167" s="885"/>
      <c r="D167" s="885"/>
      <c r="E167" s="885"/>
    </row>
    <row r="168" spans="1:5">
      <c r="A168" s="886"/>
      <c r="B168" s="891"/>
      <c r="C168" s="911" t="s">
        <v>371</v>
      </c>
      <c r="D168" s="902"/>
      <c r="E168" s="459"/>
    </row>
    <row r="169" spans="1:5" ht="19.5" customHeight="1">
      <c r="A169" s="885" t="s">
        <v>372</v>
      </c>
      <c r="B169" s="885"/>
      <c r="C169" s="885"/>
      <c r="D169" s="885"/>
      <c r="E169" s="885"/>
    </row>
    <row r="170" spans="1:5">
      <c r="A170" s="886"/>
      <c r="B170" s="891"/>
      <c r="C170" s="911" t="s">
        <v>373</v>
      </c>
      <c r="D170" s="902"/>
      <c r="E170" s="459"/>
    </row>
    <row r="171" spans="1:5" ht="19.5" customHeight="1">
      <c r="A171" s="885" t="s">
        <v>374</v>
      </c>
      <c r="B171" s="885"/>
      <c r="C171" s="885"/>
      <c r="D171" s="885"/>
      <c r="E171" s="885"/>
    </row>
    <row r="172" spans="1:5">
      <c r="A172" s="886"/>
      <c r="B172" s="891"/>
      <c r="C172" s="911" t="s">
        <v>375</v>
      </c>
      <c r="D172" s="902"/>
      <c r="E172" s="459"/>
    </row>
    <row r="173" spans="1:5" ht="19.5" customHeight="1">
      <c r="A173" s="885" t="s">
        <v>376</v>
      </c>
      <c r="B173" s="885"/>
      <c r="C173" s="885"/>
      <c r="D173" s="885"/>
      <c r="E173" s="885"/>
    </row>
    <row r="174" spans="1:5" ht="57" customHeight="1">
      <c r="A174" s="886"/>
      <c r="B174" s="891"/>
      <c r="C174" s="911" t="s">
        <v>377</v>
      </c>
      <c r="D174" s="902"/>
      <c r="E174" s="459"/>
    </row>
    <row r="175" spans="1:5" ht="19.5" customHeight="1">
      <c r="A175" s="885" t="s">
        <v>378</v>
      </c>
      <c r="B175" s="885"/>
      <c r="C175" s="885"/>
      <c r="D175" s="885"/>
      <c r="E175" s="885"/>
    </row>
    <row r="176" spans="1:5">
      <c r="A176" s="886"/>
      <c r="B176" s="891"/>
      <c r="C176" s="911" t="s">
        <v>379</v>
      </c>
      <c r="D176" s="902"/>
      <c r="E176" s="459"/>
    </row>
    <row r="177" spans="1:5" ht="36.75" customHeight="1">
      <c r="A177" s="885" t="s">
        <v>380</v>
      </c>
      <c r="B177" s="885"/>
      <c r="C177" s="885"/>
      <c r="D177" s="885"/>
      <c r="E177" s="885"/>
    </row>
    <row r="178" spans="1:5" ht="78.75" customHeight="1">
      <c r="A178" s="886"/>
      <c r="B178" s="900" t="s">
        <v>381</v>
      </c>
      <c r="C178" s="911" t="s">
        <v>382</v>
      </c>
      <c r="D178" s="902"/>
      <c r="E178" s="459"/>
    </row>
    <row r="179" spans="1:5" ht="19.5" customHeight="1">
      <c r="A179" s="885" t="s">
        <v>383</v>
      </c>
      <c r="B179" s="885"/>
      <c r="C179" s="885"/>
      <c r="D179" s="885"/>
      <c r="E179" s="885"/>
    </row>
    <row r="180" spans="1:5">
      <c r="A180" s="886"/>
      <c r="B180" s="891"/>
      <c r="C180" s="911" t="s">
        <v>384</v>
      </c>
      <c r="D180" s="902"/>
      <c r="E180" s="459"/>
    </row>
    <row r="181" spans="1:5" ht="36.75" customHeight="1">
      <c r="A181" s="884" t="s">
        <v>385</v>
      </c>
      <c r="B181" s="884"/>
      <c r="C181" s="884"/>
      <c r="D181" s="884"/>
      <c r="E181" s="884"/>
    </row>
    <row r="182" spans="1:5" ht="41.25" customHeight="1">
      <c r="A182" s="883" t="s">
        <v>386</v>
      </c>
      <c r="B182" s="883"/>
      <c r="C182" s="883"/>
      <c r="D182" s="883"/>
      <c r="E182" s="883"/>
    </row>
    <row r="183" spans="1:5" ht="37.5">
      <c r="A183" s="458" t="s">
        <v>334</v>
      </c>
      <c r="B183" s="897" t="s">
        <v>387</v>
      </c>
      <c r="C183" s="891" t="s">
        <v>577</v>
      </c>
      <c r="D183" s="891" t="s">
        <v>242</v>
      </c>
      <c r="E183" s="459"/>
    </row>
    <row r="184" spans="1:5" ht="36.75" customHeight="1">
      <c r="A184" s="884" t="s">
        <v>388</v>
      </c>
      <c r="B184" s="884"/>
      <c r="C184" s="884"/>
      <c r="D184" s="884"/>
      <c r="E184" s="884"/>
    </row>
    <row r="185" spans="1:5" ht="41.25" customHeight="1">
      <c r="A185" s="883" t="s">
        <v>543</v>
      </c>
      <c r="B185" s="883"/>
      <c r="C185" s="883"/>
      <c r="D185" s="883"/>
      <c r="E185" s="883"/>
    </row>
    <row r="186" spans="1:5" ht="37.5" customHeight="1">
      <c r="A186" s="886"/>
      <c r="B186" s="887" t="s">
        <v>544</v>
      </c>
      <c r="C186" s="888" t="s">
        <v>578</v>
      </c>
      <c r="D186" s="888" t="s">
        <v>389</v>
      </c>
      <c r="E186" s="459"/>
    </row>
    <row r="187" spans="1:5">
      <c r="A187" s="886"/>
      <c r="B187" s="887" t="s">
        <v>545</v>
      </c>
      <c r="C187" s="888"/>
      <c r="D187" s="888"/>
      <c r="E187" s="459"/>
    </row>
    <row r="188" spans="1:5">
      <c r="A188" s="913" t="s">
        <v>390</v>
      </c>
      <c r="B188" s="894" t="s">
        <v>391</v>
      </c>
      <c r="C188" s="888"/>
      <c r="D188" s="888"/>
      <c r="E188" s="459"/>
    </row>
    <row r="189" spans="1:5">
      <c r="A189" s="886"/>
      <c r="B189" s="887" t="s">
        <v>392</v>
      </c>
      <c r="C189" s="888"/>
      <c r="D189" s="888"/>
      <c r="E189" s="459"/>
    </row>
    <row r="190" spans="1:5">
      <c r="A190" s="886"/>
      <c r="B190" s="887" t="s">
        <v>393</v>
      </c>
      <c r="C190" s="888"/>
      <c r="D190" s="888"/>
      <c r="E190" s="459"/>
    </row>
    <row r="191" spans="1:5">
      <c r="A191" s="886"/>
      <c r="B191" s="887" t="s">
        <v>394</v>
      </c>
      <c r="C191" s="888"/>
      <c r="D191" s="888"/>
      <c r="E191" s="459"/>
    </row>
    <row r="192" spans="1:5" ht="37.5">
      <c r="A192" s="886"/>
      <c r="B192" s="887" t="s">
        <v>395</v>
      </c>
      <c r="C192" s="888"/>
      <c r="D192" s="888"/>
      <c r="E192" s="459"/>
    </row>
    <row r="193" spans="1:5" ht="37.5">
      <c r="A193" s="886"/>
      <c r="B193" s="887" t="s">
        <v>396</v>
      </c>
      <c r="C193" s="888"/>
      <c r="D193" s="888" t="s">
        <v>704</v>
      </c>
      <c r="E193" s="459"/>
    </row>
    <row r="194" spans="1:5" ht="56.25">
      <c r="A194" s="886"/>
      <c r="B194" s="887" t="s">
        <v>546</v>
      </c>
      <c r="C194" s="888"/>
      <c r="D194" s="888"/>
      <c r="E194" s="459"/>
    </row>
    <row r="195" spans="1:5" ht="41.25" customHeight="1">
      <c r="A195" s="883" t="s">
        <v>397</v>
      </c>
      <c r="B195" s="883"/>
      <c r="C195" s="883"/>
      <c r="D195" s="883"/>
      <c r="E195" s="883"/>
    </row>
    <row r="196" spans="1:5" ht="37.5">
      <c r="A196" s="886"/>
      <c r="B196" s="887" t="s">
        <v>398</v>
      </c>
      <c r="C196" s="889" t="s">
        <v>547</v>
      </c>
      <c r="D196" s="891" t="s">
        <v>399</v>
      </c>
      <c r="E196" s="459"/>
    </row>
    <row r="197" spans="1:5">
      <c r="A197" s="886"/>
      <c r="B197" s="887" t="s">
        <v>400</v>
      </c>
      <c r="C197" s="889"/>
      <c r="D197" s="891" t="s">
        <v>401</v>
      </c>
      <c r="E197" s="459"/>
    </row>
    <row r="198" spans="1:5">
      <c r="A198" s="886"/>
      <c r="B198" s="887" t="s">
        <v>402</v>
      </c>
      <c r="C198" s="889"/>
      <c r="D198" s="891"/>
      <c r="E198" s="459"/>
    </row>
    <row r="199" spans="1:5">
      <c r="A199" s="886"/>
      <c r="B199" s="887" t="s">
        <v>403</v>
      </c>
      <c r="C199" s="889"/>
      <c r="D199" s="891" t="s">
        <v>404</v>
      </c>
      <c r="E199" s="459"/>
    </row>
    <row r="200" spans="1:5">
      <c r="A200" s="886"/>
      <c r="B200" s="887" t="s">
        <v>405</v>
      </c>
      <c r="C200" s="889"/>
      <c r="D200" s="891"/>
      <c r="E200" s="459"/>
    </row>
    <row r="201" spans="1:5">
      <c r="A201" s="886"/>
      <c r="B201" s="887" t="s">
        <v>406</v>
      </c>
      <c r="C201" s="889"/>
      <c r="D201" s="891"/>
      <c r="E201" s="459"/>
    </row>
    <row r="202" spans="1:5" ht="37.5">
      <c r="A202" s="886"/>
      <c r="B202" s="887" t="s">
        <v>407</v>
      </c>
      <c r="C202" s="889"/>
      <c r="D202" s="891" t="s">
        <v>408</v>
      </c>
      <c r="E202" s="459"/>
    </row>
    <row r="203" spans="1:5">
      <c r="A203" s="886"/>
      <c r="B203" s="887" t="s">
        <v>409</v>
      </c>
      <c r="C203" s="889"/>
      <c r="D203" s="891"/>
      <c r="E203" s="459"/>
    </row>
    <row r="204" spans="1:5" ht="37.5">
      <c r="A204" s="886"/>
      <c r="B204" s="887" t="s">
        <v>410</v>
      </c>
      <c r="C204" s="889"/>
      <c r="D204" s="891" t="s">
        <v>411</v>
      </c>
      <c r="E204" s="459"/>
    </row>
    <row r="205" spans="1:5" ht="38.25" customHeight="1">
      <c r="A205" s="886"/>
      <c r="B205" s="887" t="s">
        <v>412</v>
      </c>
      <c r="C205" s="889"/>
      <c r="D205" s="891"/>
      <c r="E205" s="459"/>
    </row>
    <row r="206" spans="1:5" ht="39.75" customHeight="1">
      <c r="A206" s="883" t="s">
        <v>413</v>
      </c>
      <c r="B206" s="883"/>
      <c r="C206" s="883"/>
      <c r="D206" s="883"/>
      <c r="E206" s="883"/>
    </row>
    <row r="207" spans="1:5" ht="37.5" customHeight="1">
      <c r="A207" s="886"/>
      <c r="B207" s="887" t="s">
        <v>414</v>
      </c>
      <c r="C207" s="888" t="s">
        <v>550</v>
      </c>
      <c r="D207" s="888" t="s">
        <v>415</v>
      </c>
      <c r="E207" s="459"/>
    </row>
    <row r="208" spans="1:5">
      <c r="A208" s="886"/>
      <c r="B208" s="887" t="s">
        <v>416</v>
      </c>
      <c r="C208" s="888"/>
      <c r="D208" s="888"/>
      <c r="E208" s="459"/>
    </row>
    <row r="209" spans="1:5">
      <c r="A209" s="886"/>
      <c r="B209" s="887" t="s">
        <v>417</v>
      </c>
      <c r="C209" s="888"/>
      <c r="D209" s="888"/>
      <c r="E209" s="459"/>
    </row>
    <row r="210" spans="1:5">
      <c r="A210" s="886"/>
      <c r="B210" s="887" t="s">
        <v>549</v>
      </c>
      <c r="C210" s="888"/>
      <c r="D210" s="888"/>
      <c r="E210" s="459"/>
    </row>
    <row r="211" spans="1:5">
      <c r="A211" s="886"/>
      <c r="B211" s="887" t="s">
        <v>418</v>
      </c>
      <c r="C211" s="888"/>
      <c r="D211" s="888"/>
      <c r="E211" s="459"/>
    </row>
    <row r="212" spans="1:5" ht="37.5" customHeight="1">
      <c r="A212" s="883" t="s">
        <v>419</v>
      </c>
      <c r="B212" s="883"/>
      <c r="C212" s="883"/>
      <c r="D212" s="883"/>
      <c r="E212" s="883"/>
    </row>
    <row r="213" spans="1:5">
      <c r="A213" s="886"/>
      <c r="B213" s="887" t="s">
        <v>420</v>
      </c>
      <c r="C213" s="888" t="s">
        <v>548</v>
      </c>
      <c r="D213" s="888" t="s">
        <v>421</v>
      </c>
      <c r="E213" s="459"/>
    </row>
    <row r="214" spans="1:5" ht="37.5">
      <c r="A214" s="886"/>
      <c r="B214" s="887" t="s">
        <v>422</v>
      </c>
      <c r="C214" s="888"/>
      <c r="D214" s="888"/>
      <c r="E214" s="459"/>
    </row>
    <row r="215" spans="1:5">
      <c r="A215" s="886"/>
      <c r="B215" s="887" t="s">
        <v>682</v>
      </c>
      <c r="C215" s="888"/>
      <c r="D215" s="888"/>
      <c r="E215" s="459"/>
    </row>
    <row r="216" spans="1:5" ht="41.25" customHeight="1">
      <c r="A216" s="883" t="s">
        <v>686</v>
      </c>
      <c r="B216" s="883"/>
      <c r="C216" s="883"/>
      <c r="D216" s="883"/>
      <c r="E216" s="883"/>
    </row>
    <row r="217" spans="1:5" ht="37.5">
      <c r="A217" s="886"/>
      <c r="B217" s="887" t="s">
        <v>716</v>
      </c>
      <c r="C217" s="888" t="s">
        <v>579</v>
      </c>
      <c r="D217" s="891"/>
      <c r="E217" s="459"/>
    </row>
    <row r="218" spans="1:5" ht="37.5">
      <c r="A218" s="886"/>
      <c r="B218" s="887" t="s">
        <v>717</v>
      </c>
      <c r="C218" s="888"/>
      <c r="D218" s="891" t="s">
        <v>718</v>
      </c>
      <c r="E218" s="459"/>
    </row>
    <row r="219" spans="1:5" ht="37.5">
      <c r="A219" s="886"/>
      <c r="B219" s="887" t="s">
        <v>423</v>
      </c>
      <c r="C219" s="889"/>
      <c r="D219" s="891" t="s">
        <v>424</v>
      </c>
      <c r="E219" s="459"/>
    </row>
    <row r="220" spans="1:5" ht="37.5">
      <c r="A220" s="886"/>
      <c r="B220" s="887" t="s">
        <v>425</v>
      </c>
      <c r="C220" s="889"/>
      <c r="D220" s="891"/>
      <c r="E220" s="459"/>
    </row>
    <row r="221" spans="1:5">
      <c r="A221" s="886"/>
      <c r="B221" s="887" t="s">
        <v>567</v>
      </c>
      <c r="C221" s="889"/>
      <c r="D221" s="891"/>
      <c r="E221" s="459"/>
    </row>
    <row r="222" spans="1:5" ht="56.25">
      <c r="A222" s="886"/>
      <c r="B222" s="897" t="s">
        <v>612</v>
      </c>
      <c r="C222" s="887" t="s">
        <v>518</v>
      </c>
      <c r="D222" s="891"/>
      <c r="E222" s="459"/>
    </row>
    <row r="223" spans="1:5" ht="36.75" customHeight="1">
      <c r="A223" s="884" t="s">
        <v>426</v>
      </c>
      <c r="B223" s="884"/>
      <c r="C223" s="884"/>
      <c r="D223" s="884"/>
      <c r="E223" s="884"/>
    </row>
    <row r="224" spans="1:5" ht="42" customHeight="1">
      <c r="A224" s="883" t="s">
        <v>427</v>
      </c>
      <c r="B224" s="883"/>
      <c r="C224" s="883"/>
      <c r="D224" s="883"/>
      <c r="E224" s="883"/>
    </row>
    <row r="225" spans="1:5" ht="19.5" customHeight="1">
      <c r="A225" s="885" t="s">
        <v>428</v>
      </c>
      <c r="B225" s="885"/>
      <c r="C225" s="885"/>
      <c r="D225" s="885"/>
      <c r="E225" s="885"/>
    </row>
    <row r="226" spans="1:5">
      <c r="A226" s="886"/>
      <c r="B226" s="887" t="s">
        <v>429</v>
      </c>
      <c r="C226" s="889" t="s">
        <v>535</v>
      </c>
      <c r="D226" s="888" t="s">
        <v>430</v>
      </c>
      <c r="E226" s="459"/>
    </row>
    <row r="227" spans="1:5" ht="37.5">
      <c r="A227" s="886"/>
      <c r="B227" s="887" t="s">
        <v>683</v>
      </c>
      <c r="C227" s="889"/>
      <c r="D227" s="888"/>
      <c r="E227" s="459"/>
    </row>
    <row r="228" spans="1:5">
      <c r="A228" s="886"/>
      <c r="B228" s="887" t="s">
        <v>431</v>
      </c>
      <c r="C228" s="889"/>
      <c r="D228" s="888"/>
      <c r="E228" s="459"/>
    </row>
    <row r="229" spans="1:5" ht="37.5">
      <c r="A229" s="886"/>
      <c r="B229" s="898" t="s">
        <v>687</v>
      </c>
      <c r="C229" s="889"/>
      <c r="D229" s="888"/>
      <c r="E229" s="459"/>
    </row>
    <row r="230" spans="1:5" ht="19.5" customHeight="1">
      <c r="A230" s="885" t="s">
        <v>432</v>
      </c>
      <c r="B230" s="885"/>
      <c r="C230" s="885"/>
      <c r="D230" s="885"/>
      <c r="E230" s="885"/>
    </row>
    <row r="231" spans="1:5" ht="37.5" customHeight="1">
      <c r="A231" s="886"/>
      <c r="B231" s="887" t="s">
        <v>433</v>
      </c>
      <c r="C231" s="889" t="s">
        <v>535</v>
      </c>
      <c r="D231" s="888" t="s">
        <v>487</v>
      </c>
      <c r="E231" s="459"/>
    </row>
    <row r="232" spans="1:5">
      <c r="A232" s="886"/>
      <c r="B232" s="887" t="s">
        <v>434</v>
      </c>
      <c r="C232" s="889"/>
      <c r="D232" s="888"/>
      <c r="E232" s="459"/>
    </row>
    <row r="233" spans="1:5" ht="37.5">
      <c r="A233" s="886"/>
      <c r="B233" s="887" t="s">
        <v>435</v>
      </c>
      <c r="C233" s="889"/>
      <c r="D233" s="891" t="s">
        <v>436</v>
      </c>
      <c r="E233" s="459"/>
    </row>
    <row r="234" spans="1:5" ht="75">
      <c r="A234" s="886"/>
      <c r="B234" s="887" t="s">
        <v>719</v>
      </c>
      <c r="C234" s="889"/>
      <c r="D234" s="891" t="s">
        <v>437</v>
      </c>
      <c r="E234" s="459"/>
    </row>
    <row r="235" spans="1:5" ht="41.25" customHeight="1">
      <c r="A235" s="883" t="s">
        <v>688</v>
      </c>
      <c r="B235" s="883"/>
      <c r="C235" s="883"/>
      <c r="D235" s="883"/>
      <c r="E235" s="883"/>
    </row>
    <row r="236" spans="1:5" ht="56.25">
      <c r="A236" s="886"/>
      <c r="B236" s="887" t="s">
        <v>536</v>
      </c>
      <c r="C236" s="890" t="s">
        <v>537</v>
      </c>
      <c r="D236" s="888" t="s">
        <v>540</v>
      </c>
      <c r="E236" s="459"/>
    </row>
    <row r="237" spans="1:5" ht="409.5" customHeight="1">
      <c r="A237" s="886"/>
      <c r="B237" s="887" t="s">
        <v>538</v>
      </c>
      <c r="C237" s="891" t="s">
        <v>539</v>
      </c>
      <c r="D237" s="888"/>
      <c r="E237" s="459"/>
    </row>
    <row r="238" spans="1:5" ht="37.5">
      <c r="A238" s="886"/>
      <c r="B238" s="894" t="s">
        <v>438</v>
      </c>
      <c r="C238" s="911"/>
      <c r="D238" s="891" t="s">
        <v>439</v>
      </c>
      <c r="E238" s="459"/>
    </row>
    <row r="239" spans="1:5" ht="39" customHeight="1">
      <c r="A239" s="883" t="s">
        <v>440</v>
      </c>
      <c r="B239" s="883"/>
      <c r="C239" s="883"/>
      <c r="D239" s="883"/>
      <c r="E239" s="883"/>
    </row>
    <row r="240" spans="1:5" ht="37.5">
      <c r="A240" s="886"/>
      <c r="B240" s="887" t="s">
        <v>541</v>
      </c>
      <c r="C240" s="889" t="s">
        <v>542</v>
      </c>
      <c r="D240" s="891"/>
      <c r="E240" s="459"/>
    </row>
    <row r="241" spans="1:5" ht="37.5">
      <c r="A241" s="458" t="s">
        <v>334</v>
      </c>
      <c r="B241" s="897" t="s">
        <v>689</v>
      </c>
      <c r="C241" s="889"/>
      <c r="D241" s="891"/>
      <c r="E241" s="459"/>
    </row>
    <row r="242" spans="1:5" ht="39" customHeight="1">
      <c r="A242" s="914" t="s">
        <v>441</v>
      </c>
      <c r="B242" s="915"/>
      <c r="C242" s="916"/>
      <c r="D242" s="917"/>
      <c r="E242" s="916"/>
    </row>
    <row r="243" spans="1:5" ht="37.5">
      <c r="A243" s="886"/>
      <c r="B243" s="894" t="s">
        <v>442</v>
      </c>
      <c r="C243" s="891" t="s">
        <v>559</v>
      </c>
      <c r="D243" s="891"/>
      <c r="E243" s="459"/>
    </row>
    <row r="244" spans="1:5" ht="56.25">
      <c r="A244" s="886"/>
      <c r="B244" s="894" t="s">
        <v>443</v>
      </c>
      <c r="C244" s="890" t="s">
        <v>558</v>
      </c>
      <c r="D244" s="891"/>
      <c r="E244" s="459"/>
    </row>
    <row r="245" spans="1:5">
      <c r="A245" s="886"/>
      <c r="B245" s="894" t="s">
        <v>560</v>
      </c>
      <c r="C245" s="890" t="s">
        <v>561</v>
      </c>
      <c r="D245" s="891"/>
      <c r="E245" s="459"/>
    </row>
    <row r="246" spans="1:5">
      <c r="A246" s="886"/>
      <c r="B246" s="894" t="s">
        <v>566</v>
      </c>
      <c r="C246" s="890" t="s">
        <v>518</v>
      </c>
      <c r="D246" s="891"/>
      <c r="E246" s="459"/>
    </row>
    <row r="247" spans="1:5" ht="37.5" customHeight="1">
      <c r="A247" s="883" t="s">
        <v>444</v>
      </c>
      <c r="B247" s="883"/>
      <c r="C247" s="883"/>
      <c r="D247" s="883"/>
      <c r="E247" s="883"/>
    </row>
    <row r="248" spans="1:5" ht="19.5" customHeight="1">
      <c r="A248" s="885" t="s">
        <v>556</v>
      </c>
      <c r="B248" s="885"/>
      <c r="C248" s="885"/>
      <c r="D248" s="885"/>
      <c r="E248" s="885"/>
    </row>
    <row r="249" spans="1:5">
      <c r="A249" s="886"/>
      <c r="B249" s="887" t="s">
        <v>553</v>
      </c>
      <c r="C249" s="891" t="s">
        <v>555</v>
      </c>
      <c r="D249" s="891" t="s">
        <v>700</v>
      </c>
      <c r="E249" s="459"/>
    </row>
    <row r="250" spans="1:5" ht="19.5" customHeight="1">
      <c r="A250" s="885" t="s">
        <v>557</v>
      </c>
      <c r="B250" s="885"/>
      <c r="C250" s="885"/>
      <c r="D250" s="885"/>
      <c r="E250" s="885"/>
    </row>
    <row r="251" spans="1:5" ht="37.5">
      <c r="A251" s="886"/>
      <c r="B251" s="887" t="s">
        <v>554</v>
      </c>
      <c r="C251" s="891" t="s">
        <v>552</v>
      </c>
      <c r="D251" s="891" t="s">
        <v>690</v>
      </c>
      <c r="E251" s="459"/>
    </row>
    <row r="252" spans="1:5" ht="39.75" customHeight="1">
      <c r="A252" s="883" t="s">
        <v>445</v>
      </c>
      <c r="B252" s="883"/>
      <c r="C252" s="883"/>
      <c r="D252" s="883"/>
      <c r="E252" s="883"/>
    </row>
    <row r="253" spans="1:5" ht="37.5">
      <c r="A253" s="886"/>
      <c r="B253" s="887" t="s">
        <v>691</v>
      </c>
      <c r="C253" s="891" t="s">
        <v>580</v>
      </c>
      <c r="D253" s="891"/>
      <c r="E253" s="459"/>
    </row>
    <row r="254" spans="1:5" ht="39.75" customHeight="1">
      <c r="A254" s="883" t="s">
        <v>562</v>
      </c>
      <c r="B254" s="883"/>
      <c r="C254" s="883"/>
      <c r="D254" s="883"/>
      <c r="E254" s="883"/>
    </row>
    <row r="255" spans="1:5" ht="56.25">
      <c r="A255" s="458" t="s">
        <v>334</v>
      </c>
      <c r="B255" s="897" t="s">
        <v>614</v>
      </c>
      <c r="C255" s="891" t="s">
        <v>532</v>
      </c>
      <c r="D255" s="891" t="s">
        <v>563</v>
      </c>
      <c r="E255" s="459"/>
    </row>
    <row r="256" spans="1:5" ht="39.75" customHeight="1">
      <c r="A256" s="883" t="s">
        <v>564</v>
      </c>
      <c r="B256" s="883"/>
      <c r="C256" s="883"/>
      <c r="D256" s="883"/>
      <c r="E256" s="883"/>
    </row>
    <row r="257" spans="1:5" ht="56.25">
      <c r="A257" s="886"/>
      <c r="B257" s="897" t="s">
        <v>565</v>
      </c>
      <c r="C257" s="891" t="s">
        <v>518</v>
      </c>
      <c r="D257" s="891"/>
      <c r="E257" s="459"/>
    </row>
    <row r="258" spans="1:5" ht="36.75" customHeight="1">
      <c r="A258" s="884" t="s">
        <v>610</v>
      </c>
      <c r="B258" s="884"/>
      <c r="C258" s="884"/>
      <c r="D258" s="884"/>
      <c r="E258" s="884"/>
    </row>
    <row r="259" spans="1:5" ht="38.25" customHeight="1">
      <c r="A259" s="883" t="s">
        <v>609</v>
      </c>
      <c r="B259" s="883"/>
      <c r="C259" s="883"/>
      <c r="D259" s="883"/>
      <c r="E259" s="883"/>
    </row>
    <row r="260" spans="1:5" ht="150" customHeight="1">
      <c r="A260" s="886"/>
      <c r="B260" s="894" t="s">
        <v>446</v>
      </c>
      <c r="C260" s="888" t="s">
        <v>581</v>
      </c>
      <c r="D260" s="891" t="s">
        <v>447</v>
      </c>
      <c r="E260" s="459"/>
    </row>
    <row r="261" spans="1:5">
      <c r="A261" s="886"/>
      <c r="B261" s="894" t="s">
        <v>448</v>
      </c>
      <c r="C261" s="888"/>
      <c r="D261" s="888" t="s">
        <v>710</v>
      </c>
      <c r="E261" s="459"/>
    </row>
    <row r="262" spans="1:5" ht="75">
      <c r="A262" s="886"/>
      <c r="B262" s="894" t="s">
        <v>449</v>
      </c>
      <c r="C262" s="888"/>
      <c r="D262" s="888"/>
      <c r="E262" s="459"/>
    </row>
    <row r="263" spans="1:5" ht="37.5" customHeight="1">
      <c r="A263" s="886"/>
      <c r="B263" s="894" t="s">
        <v>450</v>
      </c>
      <c r="C263" s="888"/>
      <c r="D263" s="888"/>
      <c r="E263" s="459"/>
    </row>
    <row r="264" spans="1:5" ht="58.5" customHeight="1">
      <c r="A264" s="886"/>
      <c r="B264" s="894" t="s">
        <v>451</v>
      </c>
      <c r="C264" s="891" t="s">
        <v>582</v>
      </c>
      <c r="D264" s="891" t="s">
        <v>452</v>
      </c>
      <c r="E264" s="459"/>
    </row>
    <row r="265" spans="1:5" ht="56.25">
      <c r="A265" s="886"/>
      <c r="B265" s="894" t="s">
        <v>453</v>
      </c>
      <c r="C265" s="891" t="s">
        <v>583</v>
      </c>
      <c r="D265" s="891"/>
      <c r="E265" s="459"/>
    </row>
    <row r="266" spans="1:5" ht="56.25">
      <c r="A266" s="886"/>
      <c r="B266" s="894" t="s">
        <v>454</v>
      </c>
      <c r="C266" s="891" t="s">
        <v>568</v>
      </c>
      <c r="D266" s="891" t="s">
        <v>455</v>
      </c>
      <c r="E266" s="459"/>
    </row>
    <row r="267" spans="1:5" ht="243.75">
      <c r="A267" s="886"/>
      <c r="B267" s="894" t="s">
        <v>456</v>
      </c>
      <c r="C267" s="891" t="s">
        <v>720</v>
      </c>
      <c r="D267" s="891" t="s">
        <v>457</v>
      </c>
      <c r="E267" s="459"/>
    </row>
    <row r="268" spans="1:5" ht="38.25" customHeight="1">
      <c r="A268" s="883" t="s">
        <v>611</v>
      </c>
      <c r="B268" s="883"/>
      <c r="C268" s="883"/>
      <c r="D268" s="883"/>
      <c r="E268" s="883"/>
    </row>
    <row r="269" spans="1:5" ht="262.5" customHeight="1">
      <c r="A269" s="886"/>
      <c r="B269" s="894" t="s">
        <v>458</v>
      </c>
      <c r="C269" s="888" t="s">
        <v>584</v>
      </c>
      <c r="D269" s="891" t="s">
        <v>459</v>
      </c>
      <c r="E269" s="459"/>
    </row>
    <row r="270" spans="1:5" ht="56.25">
      <c r="A270" s="886"/>
      <c r="B270" s="894" t="s">
        <v>460</v>
      </c>
      <c r="C270" s="888"/>
      <c r="D270" s="891" t="s">
        <v>461</v>
      </c>
      <c r="E270" s="459"/>
    </row>
    <row r="271" spans="1:5">
      <c r="A271" s="886"/>
      <c r="B271" s="894" t="s">
        <v>462</v>
      </c>
      <c r="C271" s="890" t="s">
        <v>463</v>
      </c>
      <c r="D271" s="888" t="s">
        <v>464</v>
      </c>
      <c r="E271" s="459"/>
    </row>
    <row r="272" spans="1:5" ht="37.5">
      <c r="A272" s="886"/>
      <c r="B272" s="894" t="s">
        <v>465</v>
      </c>
      <c r="C272" s="888" t="s">
        <v>466</v>
      </c>
      <c r="D272" s="888"/>
      <c r="E272" s="459"/>
    </row>
    <row r="273" spans="1:5" ht="93.75">
      <c r="A273" s="886"/>
      <c r="B273" s="894" t="s">
        <v>467</v>
      </c>
      <c r="C273" s="888"/>
      <c r="D273" s="891" t="s">
        <v>711</v>
      </c>
      <c r="E273" s="459"/>
    </row>
    <row r="274" spans="1:5" ht="112.5">
      <c r="A274" s="886"/>
      <c r="B274" s="894" t="s">
        <v>468</v>
      </c>
      <c r="C274" s="888"/>
      <c r="D274" s="891" t="s">
        <v>469</v>
      </c>
      <c r="E274" s="459"/>
    </row>
    <row r="275" spans="1:5" ht="75">
      <c r="A275" s="886"/>
      <c r="B275" s="894" t="s">
        <v>470</v>
      </c>
      <c r="C275" s="888"/>
      <c r="D275" s="891" t="s">
        <v>706</v>
      </c>
      <c r="E275" s="459"/>
    </row>
    <row r="276" spans="1:5" ht="37.5">
      <c r="A276" s="886"/>
      <c r="B276" s="894" t="s">
        <v>471</v>
      </c>
      <c r="C276" s="890" t="s">
        <v>472</v>
      </c>
      <c r="D276" s="891" t="s">
        <v>705</v>
      </c>
      <c r="E276" s="459"/>
    </row>
    <row r="277" spans="1:5">
      <c r="A277" s="886"/>
      <c r="B277" s="894" t="s">
        <v>473</v>
      </c>
      <c r="C277" s="889" t="s">
        <v>463</v>
      </c>
      <c r="D277" s="888" t="s">
        <v>707</v>
      </c>
      <c r="E277" s="459"/>
    </row>
    <row r="278" spans="1:5" ht="56.25">
      <c r="A278" s="886"/>
      <c r="B278" s="894" t="s">
        <v>474</v>
      </c>
      <c r="C278" s="889"/>
      <c r="D278" s="888"/>
      <c r="E278" s="459"/>
    </row>
    <row r="279" spans="1:5">
      <c r="A279" s="314"/>
      <c r="B279" s="315"/>
    </row>
    <row r="280" spans="1:5">
      <c r="A280" s="314"/>
      <c r="B280" s="315"/>
    </row>
    <row r="281" spans="1:5">
      <c r="A281" s="314"/>
      <c r="B281" s="315"/>
    </row>
    <row r="282" spans="1:5">
      <c r="A282" s="314"/>
      <c r="B282" s="315"/>
    </row>
    <row r="283" spans="1:5">
      <c r="A283" s="314"/>
      <c r="B283" s="315"/>
    </row>
    <row r="284" spans="1:5">
      <c r="A284" s="314"/>
      <c r="B284" s="315"/>
    </row>
    <row r="285" spans="1:5">
      <c r="A285" s="314"/>
      <c r="B285" s="315"/>
    </row>
    <row r="286" spans="1:5">
      <c r="A286" s="314"/>
      <c r="B286" s="315"/>
    </row>
    <row r="287" spans="1:5">
      <c r="A287" s="314"/>
      <c r="B287" s="315"/>
    </row>
    <row r="288" spans="1:5">
      <c r="A288" s="314"/>
      <c r="B288" s="315"/>
    </row>
    <row r="289" spans="1:2">
      <c r="A289" s="314"/>
      <c r="B289" s="315"/>
    </row>
    <row r="290" spans="1:2">
      <c r="A290" s="314"/>
      <c r="B290" s="315"/>
    </row>
    <row r="291" spans="1:2">
      <c r="A291" s="314"/>
      <c r="B291" s="315"/>
    </row>
    <row r="292" spans="1:2">
      <c r="A292" s="314"/>
      <c r="B292" s="315"/>
    </row>
    <row r="293" spans="1:2">
      <c r="A293" s="314"/>
      <c r="B293" s="315"/>
    </row>
    <row r="294" spans="1:2">
      <c r="A294" s="314"/>
      <c r="B294" s="315"/>
    </row>
    <row r="295" spans="1:2">
      <c r="A295" s="314"/>
      <c r="B295" s="315"/>
    </row>
    <row r="296" spans="1:2">
      <c r="A296" s="314"/>
      <c r="B296" s="315"/>
    </row>
    <row r="297" spans="1:2">
      <c r="A297" s="314"/>
      <c r="B297" s="315"/>
    </row>
    <row r="298" spans="1:2">
      <c r="A298" s="314"/>
      <c r="B298" s="315"/>
    </row>
    <row r="299" spans="1:2">
      <c r="A299" s="314"/>
      <c r="B299" s="315"/>
    </row>
    <row r="300" spans="1:2">
      <c r="A300" s="314"/>
      <c r="B300" s="315"/>
    </row>
    <row r="301" spans="1:2">
      <c r="A301" s="314"/>
      <c r="B301" s="315"/>
    </row>
    <row r="302" spans="1:2">
      <c r="A302" s="314"/>
      <c r="B302" s="315"/>
    </row>
    <row r="303" spans="1:2">
      <c r="A303" s="314"/>
      <c r="B303" s="315"/>
    </row>
    <row r="304" spans="1:2">
      <c r="A304" s="314"/>
      <c r="B304" s="315"/>
    </row>
    <row r="305" spans="1:2">
      <c r="A305" s="314"/>
      <c r="B305" s="315"/>
    </row>
    <row r="306" spans="1:2">
      <c r="A306" s="314"/>
      <c r="B306" s="315"/>
    </row>
    <row r="307" spans="1:2">
      <c r="A307" s="314"/>
      <c r="B307" s="315"/>
    </row>
    <row r="308" spans="1:2">
      <c r="A308" s="314"/>
      <c r="B308" s="315"/>
    </row>
    <row r="309" spans="1:2">
      <c r="A309" s="314"/>
      <c r="B309" s="315"/>
    </row>
    <row r="310" spans="1:2">
      <c r="A310" s="314"/>
      <c r="B310" s="315"/>
    </row>
    <row r="311" spans="1:2">
      <c r="A311" s="314"/>
      <c r="B311" s="315"/>
    </row>
    <row r="312" spans="1:2">
      <c r="A312" s="314"/>
      <c r="B312" s="315"/>
    </row>
    <row r="313" spans="1:2">
      <c r="A313" s="314"/>
      <c r="B313" s="315"/>
    </row>
    <row r="314" spans="1:2">
      <c r="A314" s="314"/>
      <c r="B314" s="315"/>
    </row>
    <row r="315" spans="1:2">
      <c r="A315" s="314"/>
      <c r="B315" s="315"/>
    </row>
    <row r="316" spans="1:2">
      <c r="A316" s="314"/>
      <c r="B316" s="315"/>
    </row>
    <row r="317" spans="1:2">
      <c r="A317" s="314"/>
      <c r="B317" s="315"/>
    </row>
    <row r="318" spans="1:2">
      <c r="A318" s="314"/>
      <c r="B318" s="315"/>
    </row>
    <row r="319" spans="1:2">
      <c r="A319" s="314"/>
      <c r="B319" s="315"/>
    </row>
    <row r="320" spans="1:2">
      <c r="A320" s="314"/>
      <c r="B320" s="315"/>
    </row>
    <row r="321" spans="1:2">
      <c r="A321" s="314"/>
      <c r="B321" s="315"/>
    </row>
    <row r="322" spans="1:2">
      <c r="A322" s="314"/>
      <c r="B322" s="315"/>
    </row>
    <row r="323" spans="1:2">
      <c r="A323" s="314"/>
      <c r="B323" s="315"/>
    </row>
    <row r="324" spans="1:2">
      <c r="A324" s="314"/>
      <c r="B324" s="315"/>
    </row>
    <row r="325" spans="1:2">
      <c r="A325" s="314"/>
      <c r="B325" s="315"/>
    </row>
    <row r="326" spans="1:2">
      <c r="A326" s="314"/>
      <c r="B326" s="315"/>
    </row>
    <row r="327" spans="1:2">
      <c r="A327" s="314"/>
      <c r="B327" s="315"/>
    </row>
    <row r="328" spans="1:2">
      <c r="A328" s="314"/>
      <c r="B328" s="315"/>
    </row>
    <row r="329" spans="1:2">
      <c r="A329" s="314"/>
      <c r="B329" s="315"/>
    </row>
    <row r="330" spans="1:2">
      <c r="A330" s="314"/>
      <c r="B330" s="315"/>
    </row>
    <row r="331" spans="1:2">
      <c r="A331" s="314"/>
      <c r="B331" s="315"/>
    </row>
    <row r="332" spans="1:2">
      <c r="A332" s="314"/>
      <c r="B332" s="315"/>
    </row>
    <row r="333" spans="1:2">
      <c r="A333" s="314"/>
      <c r="B333" s="315"/>
    </row>
    <row r="334" spans="1:2">
      <c r="A334" s="314"/>
      <c r="B334" s="315"/>
    </row>
    <row r="335" spans="1:2">
      <c r="A335" s="314"/>
      <c r="B335" s="315"/>
    </row>
    <row r="336" spans="1:2">
      <c r="A336" s="314"/>
      <c r="B336" s="315"/>
    </row>
    <row r="337" spans="1:2">
      <c r="A337" s="314"/>
      <c r="B337" s="315"/>
    </row>
    <row r="338" spans="1:2">
      <c r="A338" s="314"/>
      <c r="B338" s="315"/>
    </row>
    <row r="339" spans="1:2">
      <c r="A339" s="314"/>
      <c r="B339" s="315"/>
    </row>
    <row r="340" spans="1:2">
      <c r="A340" s="314"/>
      <c r="B340" s="315"/>
    </row>
    <row r="341" spans="1:2">
      <c r="A341" s="314"/>
      <c r="B341" s="315"/>
    </row>
    <row r="342" spans="1:2">
      <c r="A342" s="314"/>
      <c r="B342" s="315"/>
    </row>
    <row r="343" spans="1:2">
      <c r="A343" s="314"/>
      <c r="B343" s="315"/>
    </row>
    <row r="344" spans="1:2">
      <c r="A344" s="314"/>
      <c r="B344" s="315"/>
    </row>
    <row r="345" spans="1:2">
      <c r="A345" s="314"/>
      <c r="B345" s="315"/>
    </row>
    <row r="346" spans="1:2">
      <c r="A346" s="314"/>
      <c r="B346" s="315"/>
    </row>
    <row r="347" spans="1:2">
      <c r="A347" s="314"/>
      <c r="B347" s="315"/>
    </row>
    <row r="348" spans="1:2">
      <c r="A348" s="314"/>
      <c r="B348" s="315"/>
    </row>
    <row r="349" spans="1:2">
      <c r="A349" s="314"/>
      <c r="B349" s="315"/>
    </row>
    <row r="350" spans="1:2">
      <c r="A350" s="314"/>
      <c r="B350" s="315"/>
    </row>
    <row r="351" spans="1:2">
      <c r="A351" s="314"/>
      <c r="B351" s="315"/>
    </row>
    <row r="352" spans="1:2">
      <c r="A352" s="314"/>
      <c r="B352" s="315"/>
    </row>
    <row r="353" spans="1:2">
      <c r="A353" s="314"/>
      <c r="B353" s="315"/>
    </row>
    <row r="354" spans="1:2">
      <c r="A354" s="314"/>
      <c r="B354" s="315"/>
    </row>
    <row r="355" spans="1:2">
      <c r="A355" s="314"/>
      <c r="B355" s="315"/>
    </row>
    <row r="356" spans="1:2">
      <c r="A356" s="314"/>
      <c r="B356" s="315"/>
    </row>
    <row r="357" spans="1:2">
      <c r="A357" s="314"/>
      <c r="B357" s="315"/>
    </row>
    <row r="358" spans="1:2">
      <c r="A358" s="314"/>
      <c r="B358" s="315"/>
    </row>
    <row r="359" spans="1:2">
      <c r="A359" s="314"/>
      <c r="B359" s="315"/>
    </row>
    <row r="360" spans="1:2">
      <c r="A360" s="314"/>
      <c r="B360" s="315"/>
    </row>
    <row r="361" spans="1:2">
      <c r="A361" s="314"/>
      <c r="B361" s="315"/>
    </row>
    <row r="362" spans="1:2">
      <c r="A362" s="314"/>
      <c r="B362" s="315"/>
    </row>
    <row r="363" spans="1:2">
      <c r="A363" s="314"/>
      <c r="B363" s="315"/>
    </row>
    <row r="364" spans="1:2">
      <c r="A364" s="314"/>
      <c r="B364" s="315"/>
    </row>
    <row r="365" spans="1:2">
      <c r="A365" s="314"/>
      <c r="B365" s="315"/>
    </row>
    <row r="366" spans="1:2">
      <c r="A366" s="314"/>
      <c r="B366" s="315"/>
    </row>
    <row r="367" spans="1:2">
      <c r="A367" s="314"/>
      <c r="B367" s="315"/>
    </row>
    <row r="368" spans="1:2">
      <c r="A368" s="314"/>
      <c r="B368" s="315"/>
    </row>
    <row r="369" spans="1:2">
      <c r="A369" s="314"/>
      <c r="B369" s="315"/>
    </row>
    <row r="370" spans="1:2">
      <c r="A370" s="314"/>
      <c r="B370" s="315"/>
    </row>
    <row r="371" spans="1:2">
      <c r="A371" s="314"/>
      <c r="B371" s="315"/>
    </row>
    <row r="372" spans="1:2">
      <c r="A372" s="314"/>
      <c r="B372" s="315"/>
    </row>
    <row r="373" spans="1:2">
      <c r="A373" s="314"/>
      <c r="B373" s="315"/>
    </row>
    <row r="374" spans="1:2">
      <c r="A374" s="314"/>
      <c r="B374" s="315"/>
    </row>
    <row r="375" spans="1:2">
      <c r="A375" s="314"/>
      <c r="B375" s="315"/>
    </row>
    <row r="376" spans="1:2">
      <c r="A376" s="314"/>
      <c r="B376" s="315"/>
    </row>
    <row r="377" spans="1:2">
      <c r="A377" s="314"/>
      <c r="B377" s="315"/>
    </row>
    <row r="378" spans="1:2">
      <c r="A378" s="314"/>
      <c r="B378" s="315"/>
    </row>
    <row r="379" spans="1:2">
      <c r="A379" s="314"/>
      <c r="B379" s="315"/>
    </row>
    <row r="380" spans="1:2">
      <c r="A380" s="314"/>
      <c r="B380" s="315"/>
    </row>
    <row r="381" spans="1:2">
      <c r="A381" s="314"/>
      <c r="B381" s="315"/>
    </row>
    <row r="382" spans="1:2">
      <c r="A382" s="314"/>
      <c r="B382" s="315"/>
    </row>
    <row r="383" spans="1:2">
      <c r="A383" s="314"/>
      <c r="B383" s="315"/>
    </row>
    <row r="384" spans="1:2">
      <c r="A384" s="314"/>
      <c r="B384" s="315"/>
    </row>
    <row r="385" spans="1:2">
      <c r="A385" s="314"/>
      <c r="B385" s="315"/>
    </row>
    <row r="386" spans="1:2">
      <c r="A386" s="314"/>
      <c r="B386" s="315"/>
    </row>
    <row r="387" spans="1:2">
      <c r="A387" s="314"/>
      <c r="B387" s="315"/>
    </row>
    <row r="388" spans="1:2">
      <c r="A388" s="314"/>
      <c r="B388" s="315"/>
    </row>
    <row r="389" spans="1:2">
      <c r="A389" s="314"/>
      <c r="B389" s="315"/>
    </row>
    <row r="390" spans="1:2">
      <c r="A390" s="314"/>
      <c r="B390" s="315"/>
    </row>
    <row r="391" spans="1:2">
      <c r="A391" s="314"/>
      <c r="B391" s="315"/>
    </row>
    <row r="392" spans="1:2">
      <c r="A392" s="314"/>
      <c r="B392" s="315"/>
    </row>
    <row r="393" spans="1:2">
      <c r="A393" s="314"/>
      <c r="B393" s="315"/>
    </row>
    <row r="394" spans="1:2">
      <c r="A394" s="314"/>
      <c r="B394" s="315"/>
    </row>
    <row r="395" spans="1:2">
      <c r="A395" s="314"/>
      <c r="B395" s="315"/>
    </row>
    <row r="396" spans="1:2">
      <c r="A396" s="314"/>
      <c r="B396" s="315"/>
    </row>
    <row r="397" spans="1:2">
      <c r="A397" s="314"/>
      <c r="B397" s="315"/>
    </row>
    <row r="398" spans="1:2">
      <c r="A398" s="314"/>
      <c r="B398" s="315"/>
    </row>
    <row r="399" spans="1:2">
      <c r="A399" s="314"/>
      <c r="B399" s="315"/>
    </row>
    <row r="400" spans="1:2">
      <c r="A400" s="314"/>
      <c r="B400" s="315"/>
    </row>
    <row r="401" spans="1:2">
      <c r="A401" s="314"/>
      <c r="B401" s="315"/>
    </row>
    <row r="402" spans="1:2">
      <c r="A402" s="314"/>
      <c r="B402" s="315"/>
    </row>
    <row r="403" spans="1:2">
      <c r="A403" s="314"/>
      <c r="B403" s="315"/>
    </row>
    <row r="404" spans="1:2">
      <c r="A404" s="314"/>
      <c r="B404" s="315"/>
    </row>
    <row r="405" spans="1:2">
      <c r="A405" s="314"/>
      <c r="B405" s="315"/>
    </row>
    <row r="406" spans="1:2">
      <c r="A406" s="314"/>
      <c r="B406" s="315"/>
    </row>
    <row r="407" spans="1:2">
      <c r="A407" s="314"/>
      <c r="B407" s="315"/>
    </row>
    <row r="408" spans="1:2">
      <c r="A408" s="314"/>
      <c r="B408" s="315"/>
    </row>
    <row r="409" spans="1:2">
      <c r="A409" s="314"/>
      <c r="B409" s="315"/>
    </row>
    <row r="410" spans="1:2">
      <c r="A410" s="314"/>
      <c r="B410" s="315"/>
    </row>
    <row r="411" spans="1:2">
      <c r="A411" s="314"/>
      <c r="B411" s="315"/>
    </row>
    <row r="412" spans="1:2">
      <c r="A412" s="314"/>
      <c r="B412" s="315"/>
    </row>
    <row r="413" spans="1:2">
      <c r="A413" s="314"/>
      <c r="B413" s="315"/>
    </row>
    <row r="414" spans="1:2">
      <c r="A414" s="314"/>
      <c r="B414" s="315"/>
    </row>
    <row r="415" spans="1:2">
      <c r="A415" s="314"/>
      <c r="B415" s="315"/>
    </row>
    <row r="416" spans="1:2">
      <c r="A416" s="314"/>
      <c r="B416" s="315"/>
    </row>
    <row r="417" spans="1:2">
      <c r="A417" s="314"/>
      <c r="B417" s="315"/>
    </row>
    <row r="418" spans="1:2">
      <c r="A418" s="314"/>
      <c r="B418" s="315"/>
    </row>
    <row r="419" spans="1:2">
      <c r="A419" s="314"/>
      <c r="B419" s="315"/>
    </row>
    <row r="420" spans="1:2">
      <c r="A420" s="314"/>
      <c r="B420" s="315"/>
    </row>
    <row r="421" spans="1:2">
      <c r="A421" s="314"/>
      <c r="B421" s="315"/>
    </row>
    <row r="422" spans="1:2">
      <c r="A422" s="314"/>
      <c r="B422" s="315"/>
    </row>
    <row r="423" spans="1:2">
      <c r="A423" s="314"/>
      <c r="B423" s="315"/>
    </row>
    <row r="424" spans="1:2">
      <c r="A424" s="314"/>
      <c r="B424" s="315"/>
    </row>
    <row r="425" spans="1:2">
      <c r="A425" s="314"/>
      <c r="B425" s="315"/>
    </row>
    <row r="426" spans="1:2">
      <c r="A426" s="314"/>
      <c r="B426" s="315"/>
    </row>
    <row r="427" spans="1:2">
      <c r="A427" s="314"/>
      <c r="B427" s="315"/>
    </row>
    <row r="428" spans="1:2">
      <c r="A428" s="314"/>
      <c r="B428" s="315"/>
    </row>
    <row r="429" spans="1:2">
      <c r="A429" s="314"/>
      <c r="B429" s="315"/>
    </row>
    <row r="430" spans="1:2">
      <c r="A430" s="314"/>
      <c r="B430" s="315"/>
    </row>
    <row r="431" spans="1:2">
      <c r="A431" s="314"/>
      <c r="B431" s="315"/>
    </row>
    <row r="432" spans="1:2">
      <c r="A432" s="314"/>
      <c r="B432" s="315"/>
    </row>
    <row r="433" spans="1:2">
      <c r="A433" s="314"/>
      <c r="B433" s="315"/>
    </row>
    <row r="434" spans="1:2">
      <c r="A434" s="314"/>
      <c r="B434" s="315"/>
    </row>
    <row r="435" spans="1:2">
      <c r="A435" s="314"/>
      <c r="B435" s="315"/>
    </row>
    <row r="436" spans="1:2">
      <c r="A436" s="314"/>
      <c r="B436" s="315"/>
    </row>
    <row r="437" spans="1:2">
      <c r="A437" s="314"/>
      <c r="B437" s="315"/>
    </row>
    <row r="438" spans="1:2">
      <c r="A438" s="314"/>
      <c r="B438" s="315"/>
    </row>
    <row r="439" spans="1:2">
      <c r="A439" s="314"/>
      <c r="B439" s="315"/>
    </row>
    <row r="440" spans="1:2">
      <c r="A440" s="314"/>
      <c r="B440" s="315"/>
    </row>
    <row r="441" spans="1:2">
      <c r="A441" s="314"/>
      <c r="B441" s="315"/>
    </row>
    <row r="442" spans="1:2">
      <c r="A442" s="314"/>
      <c r="B442" s="315"/>
    </row>
    <row r="443" spans="1:2">
      <c r="A443" s="314"/>
      <c r="B443" s="315"/>
    </row>
    <row r="444" spans="1:2">
      <c r="A444" s="314"/>
      <c r="B444" s="315"/>
    </row>
    <row r="445" spans="1:2">
      <c r="A445" s="314"/>
      <c r="B445" s="315"/>
    </row>
    <row r="446" spans="1:2">
      <c r="A446" s="314"/>
      <c r="B446" s="315"/>
    </row>
    <row r="447" spans="1:2">
      <c r="A447" s="314"/>
      <c r="B447" s="315"/>
    </row>
    <row r="448" spans="1:2">
      <c r="A448" s="314"/>
      <c r="B448" s="315"/>
    </row>
    <row r="449" spans="1:2">
      <c r="A449" s="314"/>
      <c r="B449" s="315"/>
    </row>
    <row r="450" spans="1:2">
      <c r="A450" s="314"/>
      <c r="B450" s="315"/>
    </row>
    <row r="451" spans="1:2">
      <c r="A451" s="314"/>
      <c r="B451" s="315"/>
    </row>
    <row r="452" spans="1:2">
      <c r="A452" s="314"/>
      <c r="B452" s="315"/>
    </row>
    <row r="453" spans="1:2">
      <c r="A453" s="314"/>
      <c r="B453" s="315"/>
    </row>
    <row r="454" spans="1:2">
      <c r="A454" s="314"/>
      <c r="B454" s="315"/>
    </row>
    <row r="455" spans="1:2">
      <c r="A455" s="314"/>
      <c r="B455" s="315"/>
    </row>
    <row r="456" spans="1:2">
      <c r="A456" s="314"/>
      <c r="B456" s="315"/>
    </row>
    <row r="457" spans="1:2">
      <c r="A457" s="314"/>
      <c r="B457" s="315"/>
    </row>
    <row r="458" spans="1:2">
      <c r="A458" s="314"/>
      <c r="B458" s="315"/>
    </row>
    <row r="459" spans="1:2">
      <c r="A459" s="314"/>
      <c r="B459" s="315"/>
    </row>
    <row r="460" spans="1:2">
      <c r="A460" s="314"/>
      <c r="B460" s="315"/>
    </row>
    <row r="461" spans="1:2">
      <c r="A461" s="314"/>
      <c r="B461" s="315"/>
    </row>
    <row r="462" spans="1:2">
      <c r="A462" s="314"/>
      <c r="B462" s="315"/>
    </row>
    <row r="463" spans="1:2">
      <c r="A463" s="314"/>
      <c r="B463" s="315"/>
    </row>
    <row r="464" spans="1:2">
      <c r="A464" s="314"/>
      <c r="B464" s="315"/>
    </row>
    <row r="465" spans="1:2">
      <c r="A465" s="314"/>
      <c r="B465" s="315"/>
    </row>
    <row r="466" spans="1:2">
      <c r="A466" s="314"/>
      <c r="B466" s="315"/>
    </row>
    <row r="467" spans="1:2">
      <c r="A467" s="314"/>
      <c r="B467" s="315"/>
    </row>
    <row r="468" spans="1:2">
      <c r="A468" s="314"/>
      <c r="B468" s="315"/>
    </row>
    <row r="469" spans="1:2">
      <c r="A469" s="314"/>
      <c r="B469" s="315"/>
    </row>
    <row r="470" spans="1:2">
      <c r="A470" s="314"/>
      <c r="B470" s="315"/>
    </row>
    <row r="471" spans="1:2">
      <c r="A471" s="314"/>
      <c r="B471" s="315"/>
    </row>
    <row r="472" spans="1:2">
      <c r="A472" s="314"/>
      <c r="B472" s="315"/>
    </row>
    <row r="473" spans="1:2">
      <c r="A473" s="314"/>
      <c r="B473" s="315"/>
    </row>
    <row r="474" spans="1:2">
      <c r="A474" s="314"/>
      <c r="B474" s="315"/>
    </row>
    <row r="475" spans="1:2">
      <c r="A475" s="314"/>
      <c r="B475" s="315"/>
    </row>
    <row r="476" spans="1:2">
      <c r="A476" s="314"/>
      <c r="B476" s="315"/>
    </row>
    <row r="477" spans="1:2">
      <c r="A477" s="314"/>
      <c r="B477" s="315"/>
    </row>
    <row r="478" spans="1:2">
      <c r="A478" s="314"/>
      <c r="B478" s="315"/>
    </row>
    <row r="479" spans="1:2">
      <c r="A479" s="314"/>
      <c r="B479" s="315"/>
    </row>
    <row r="480" spans="1:2">
      <c r="A480" s="314"/>
      <c r="B480" s="315"/>
    </row>
    <row r="481" spans="1:2">
      <c r="A481" s="314"/>
      <c r="B481" s="315"/>
    </row>
    <row r="482" spans="1:2">
      <c r="A482" s="314"/>
      <c r="B482" s="315"/>
    </row>
    <row r="483" spans="1:2">
      <c r="A483" s="314"/>
      <c r="B483" s="315"/>
    </row>
    <row r="484" spans="1:2">
      <c r="A484" s="314"/>
      <c r="B484" s="315"/>
    </row>
    <row r="485" spans="1:2">
      <c r="A485" s="314"/>
      <c r="B485" s="315"/>
    </row>
    <row r="486" spans="1:2">
      <c r="A486" s="314"/>
      <c r="B486" s="315"/>
    </row>
    <row r="487" spans="1:2">
      <c r="A487" s="314"/>
      <c r="B487" s="315"/>
    </row>
    <row r="488" spans="1:2">
      <c r="A488" s="314"/>
      <c r="B488" s="315"/>
    </row>
    <row r="489" spans="1:2">
      <c r="A489" s="314"/>
      <c r="B489" s="315"/>
    </row>
    <row r="490" spans="1:2">
      <c r="A490" s="314"/>
      <c r="B490" s="315"/>
    </row>
    <row r="491" spans="1:2">
      <c r="A491" s="314"/>
      <c r="B491" s="315"/>
    </row>
    <row r="492" spans="1:2">
      <c r="A492" s="314"/>
      <c r="B492" s="315"/>
    </row>
    <row r="493" spans="1:2">
      <c r="A493" s="314"/>
      <c r="B493" s="315"/>
    </row>
    <row r="494" spans="1:2">
      <c r="A494" s="314"/>
      <c r="B494" s="315"/>
    </row>
    <row r="495" spans="1:2">
      <c r="A495" s="314"/>
      <c r="B495" s="315"/>
    </row>
    <row r="496" spans="1:2">
      <c r="A496" s="314"/>
      <c r="B496" s="315"/>
    </row>
    <row r="497" spans="1:2">
      <c r="A497" s="314"/>
      <c r="B497" s="315"/>
    </row>
    <row r="498" spans="1:2">
      <c r="A498" s="314"/>
      <c r="B498" s="315"/>
    </row>
    <row r="499" spans="1:2">
      <c r="A499" s="314"/>
      <c r="B499" s="315"/>
    </row>
    <row r="500" spans="1:2">
      <c r="A500" s="314"/>
      <c r="B500" s="315"/>
    </row>
    <row r="501" spans="1:2">
      <c r="A501" s="314"/>
      <c r="B501" s="315"/>
    </row>
    <row r="502" spans="1:2">
      <c r="A502" s="314"/>
      <c r="B502" s="315"/>
    </row>
    <row r="503" spans="1:2">
      <c r="A503" s="314"/>
      <c r="B503" s="315"/>
    </row>
  </sheetData>
  <mergeCells count="129">
    <mergeCell ref="A121:E121"/>
    <mergeCell ref="A122:E122"/>
    <mergeCell ref="A123:E123"/>
    <mergeCell ref="A171:E171"/>
    <mergeCell ref="D152:D156"/>
    <mergeCell ref="C158:C162"/>
    <mergeCell ref="D158:D162"/>
    <mergeCell ref="A252:E252"/>
    <mergeCell ref="A223:E223"/>
    <mergeCell ref="A224:E224"/>
    <mergeCell ref="A225:E225"/>
    <mergeCell ref="A230:E230"/>
    <mergeCell ref="A235:E235"/>
    <mergeCell ref="A239:E239"/>
    <mergeCell ref="A247:E247"/>
    <mergeCell ref="A248:E248"/>
    <mergeCell ref="A250:E250"/>
    <mergeCell ref="A175:E175"/>
    <mergeCell ref="A177:E177"/>
    <mergeCell ref="A179:E179"/>
    <mergeCell ref="A181:E181"/>
    <mergeCell ref="A182:E182"/>
    <mergeCell ref="A184:E184"/>
    <mergeCell ref="A167:E167"/>
    <mergeCell ref="A4:E4"/>
    <mergeCell ref="A17:E17"/>
    <mergeCell ref="A18:E18"/>
    <mergeCell ref="A24:E24"/>
    <mergeCell ref="A29:E29"/>
    <mergeCell ref="A31:E31"/>
    <mergeCell ref="A33:E33"/>
    <mergeCell ref="A40:E40"/>
    <mergeCell ref="A43:E43"/>
    <mergeCell ref="A5:E5"/>
    <mergeCell ref="C6:C16"/>
    <mergeCell ref="D6:D16"/>
    <mergeCell ref="E6:E16"/>
    <mergeCell ref="C41:C42"/>
    <mergeCell ref="C25:C28"/>
    <mergeCell ref="D25:D28"/>
    <mergeCell ref="E25:E28"/>
    <mergeCell ref="C34:C39"/>
    <mergeCell ref="D34:D36"/>
    <mergeCell ref="D37:D38"/>
    <mergeCell ref="C277:C278"/>
    <mergeCell ref="D277:D278"/>
    <mergeCell ref="C260:C263"/>
    <mergeCell ref="C269:C270"/>
    <mergeCell ref="D271:D272"/>
    <mergeCell ref="C272:C275"/>
    <mergeCell ref="D236:D237"/>
    <mergeCell ref="C240:C241"/>
    <mergeCell ref="C226:C229"/>
    <mergeCell ref="D226:D229"/>
    <mergeCell ref="C231:C234"/>
    <mergeCell ref="D231:D232"/>
    <mergeCell ref="A268:E268"/>
    <mergeCell ref="A254:E254"/>
    <mergeCell ref="A256:E256"/>
    <mergeCell ref="A258:E258"/>
    <mergeCell ref="A259:E259"/>
    <mergeCell ref="D261:D263"/>
    <mergeCell ref="A169:E169"/>
    <mergeCell ref="A185:E185"/>
    <mergeCell ref="A195:E195"/>
    <mergeCell ref="A206:E206"/>
    <mergeCell ref="C213:C215"/>
    <mergeCell ref="D213:D215"/>
    <mergeCell ref="C217:C221"/>
    <mergeCell ref="D186:D192"/>
    <mergeCell ref="C196:C205"/>
    <mergeCell ref="C186:C194"/>
    <mergeCell ref="D193:D194"/>
    <mergeCell ref="D207:D211"/>
    <mergeCell ref="C207:C211"/>
    <mergeCell ref="A212:E212"/>
    <mergeCell ref="A216:E216"/>
    <mergeCell ref="A173:E173"/>
    <mergeCell ref="D142:D145"/>
    <mergeCell ref="C165:C166"/>
    <mergeCell ref="C152:C156"/>
    <mergeCell ref="A143:A145"/>
    <mergeCell ref="A148:E148"/>
    <mergeCell ref="A150:E150"/>
    <mergeCell ref="A151:E151"/>
    <mergeCell ref="A157:E157"/>
    <mergeCell ref="A163:E163"/>
    <mergeCell ref="A164:E164"/>
    <mergeCell ref="C142:C145"/>
    <mergeCell ref="C110:C118"/>
    <mergeCell ref="C92:C101"/>
    <mergeCell ref="C103:C106"/>
    <mergeCell ref="D103:D106"/>
    <mergeCell ref="C63:C85"/>
    <mergeCell ref="C87:C88"/>
    <mergeCell ref="C54:C55"/>
    <mergeCell ref="C57:C58"/>
    <mergeCell ref="D59:D60"/>
    <mergeCell ref="D57:D58"/>
    <mergeCell ref="C59:C60"/>
    <mergeCell ref="A108:E108"/>
    <mergeCell ref="A109:E109"/>
    <mergeCell ref="A44:E44"/>
    <mergeCell ref="A56:E56"/>
    <mergeCell ref="A61:E61"/>
    <mergeCell ref="A62:E62"/>
    <mergeCell ref="A86:E86"/>
    <mergeCell ref="A89:E89"/>
    <mergeCell ref="A91:E91"/>
    <mergeCell ref="A102:E102"/>
    <mergeCell ref="A107:E107"/>
    <mergeCell ref="C45:C47"/>
    <mergeCell ref="D45:D47"/>
    <mergeCell ref="E46:E47"/>
    <mergeCell ref="C48:C49"/>
    <mergeCell ref="D48:D50"/>
    <mergeCell ref="E48:E49"/>
    <mergeCell ref="C51:C53"/>
    <mergeCell ref="E51:E52"/>
    <mergeCell ref="C140:C141"/>
    <mergeCell ref="D140:D141"/>
    <mergeCell ref="C127:C131"/>
    <mergeCell ref="A130:A131"/>
    <mergeCell ref="E130:E131"/>
    <mergeCell ref="A125:E125"/>
    <mergeCell ref="A132:E132"/>
    <mergeCell ref="A134:E134"/>
    <mergeCell ref="A136:E136"/>
    <mergeCell ref="A139:E139"/>
  </mergeCells>
  <phoneticPr fontId="3"/>
  <dataValidations count="2">
    <dataValidation type="list" allowBlank="1" showInputMessage="1" showErrorMessage="1" sqref="E6:E16 E32 E34:E39 E41:E42 E45:E46 E48 E50:E51 E53:E55 E57:E60 E87:E88 E90 E92:E101 E103:E106 E110:E120 E124 E127:E131 E133 E135 E137:E138 E30 E149 E152:E156 E158:E162 E165:E166 E168 E170 E172 E174 E176 E178 E180 E183 E186:E194 E196:E205 E207:E211 E213:E215 E217:E222 E226:E229 E231:E234 E236:E238 E240:E241 E243:E246 E249 E251 E25:E28 E140:E147 E253 E255 E63:E85 E257 E19:E23 E260:E267 E269:E278">
      <formula1>"適,不適"</formula1>
    </dataValidation>
    <dataValidation type="list" allowBlank="1" showInputMessage="1" showErrorMessage="1" sqref="A6:A16 A178 A32 A41:A42 A57:A60 A34:A39 A110:A120 A87:A88 A90 A92:A101 A269:A278 A19:A23 A50:A51 A48 A54:A55 A133 A161:A162 A180 A168 A170 A172 A174 A176 A103:A106 A124 A126:A129 A135 A137:A138 A140:A142 A30 A149 A165:A166 A186:A187 A189:A194 A196:A205 A207:A211 A213:A215 A226:A229 A231:A234 A236:A238 A240 A257 A249 A251 A260:A267 A25:A28 A146:A147 A253 A217:A222 A63:A85 A243:A246 A45">
      <formula1>"○,×"</formula1>
    </dataValidation>
  </dataValidations>
  <pageMargins left="0.70866141732283472" right="0.70866141732283472" top="0.74803149606299213" bottom="0.74803149606299213" header="0.31496062992125984" footer="0.31496062992125984"/>
  <pageSetup paperSize="9" scale="60" fitToHeight="0" orientation="landscape" r:id="rId1"/>
  <rowBreaks count="15" manualBreakCount="15">
    <brk id="28" max="4" man="1"/>
    <brk id="42" max="4" man="1"/>
    <brk id="60" max="4" man="1"/>
    <brk id="85" max="4" man="1"/>
    <brk id="106" max="4" man="1"/>
    <brk id="120" max="4" man="1"/>
    <brk id="135" max="4" man="1"/>
    <brk id="147" max="4" man="1"/>
    <brk id="162" max="4" man="1"/>
    <brk id="183" max="4" man="1"/>
    <brk id="211" max="4" man="1"/>
    <brk id="234" max="4" man="1"/>
    <brk id="246" max="4" man="1"/>
    <brk id="257" max="4" man="1"/>
    <brk id="267" max="4" man="1"/>
  </rowBreaks>
  <drawing r:id="rId2"/>
  <mc:AlternateContent xmlns:mc="http://schemas.openxmlformats.org/markup-compatibility/2006">
    <mc:Choice Requires="v">
      <legacyDrawing r:id="rId3"/>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１　概況 </vt:lpstr>
      <vt:lpstr>２　定員</vt:lpstr>
      <vt:lpstr>３－1　職員数</vt:lpstr>
      <vt:lpstr>３－2　職員数 </vt:lpstr>
      <vt:lpstr>４　居室面積 </vt:lpstr>
      <vt:lpstr>５　職務分担 </vt:lpstr>
      <vt:lpstr>６－1　時間帯別勤務状況（平日）</vt:lpstr>
      <vt:lpstr>６－２　時間帯別勤務状況（土曜）</vt:lpstr>
      <vt:lpstr>第１～第７</vt:lpstr>
      <vt:lpstr>リスト</vt:lpstr>
      <vt:lpstr>'１　概況 '!Print_Area</vt:lpstr>
      <vt:lpstr>'２　定員'!Print_Area</vt:lpstr>
      <vt:lpstr>'３－1　職員数'!Print_Area</vt:lpstr>
      <vt:lpstr>'３－2　職員数 '!Print_Area</vt:lpstr>
      <vt:lpstr>'４　居室面積 '!Print_Area</vt:lpstr>
      <vt:lpstr>'５　職務分担 '!Print_Area</vt:lpstr>
      <vt:lpstr>'６－1　時間帯別勤務状況（平日）'!Print_Area</vt:lpstr>
      <vt:lpstr>'６－２　時間帯別勤務状況（土曜）'!Print_Area</vt:lpstr>
      <vt:lpstr>'第１～第７'!Print_Area</vt:lpstr>
      <vt:lpstr>'第１～第７'!Print_Titles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宮城県子育て支援室</dc:creator>
  <cp:lastModifiedBy>宮城県</cp:lastModifiedBy>
  <cp:lastPrinted>2025-06-03T10:59:26Z</cp:lastPrinted>
  <dcterms:created xsi:type="dcterms:W3CDTF">2007-05-30T01:35:31Z</dcterms:created>
  <dcterms:modified xsi:type="dcterms:W3CDTF">2025-08-14T04:45:18Z</dcterms:modified>
</cp:coreProperties>
</file>