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7.196\07-保育班\041_保育所　認可・変更\04_認可申請\HP更新\R6\変更届\"/>
    </mc:Choice>
  </mc:AlternateContent>
  <bookViews>
    <workbookView xWindow="0" yWindow="0" windowWidth="28800" windowHeight="12210"/>
  </bookViews>
  <sheets>
    <sheet name="適合調書 (認可定員ベース)" sheetId="11" r:id="rId1"/>
    <sheet name="適合調書（実員ベース）" sheetId="8" r:id="rId2"/>
    <sheet name="適合調書（記載例）" sheetId="12" r:id="rId3"/>
  </sheets>
  <definedNames>
    <definedName name="_xlnm.Print_Area" localSheetId="0">'適合調書 (認可定員ベース)'!$A$3:$AD$53</definedName>
    <definedName name="_xlnm.Print_Area" localSheetId="2">'適合調書（記載例）'!$A$3:$AD$53</definedName>
    <definedName name="_xlnm.Print_Area" localSheetId="1">'適合調書（実員ベース）'!$A$3:$AD$53</definedName>
  </definedNames>
  <calcPr calcId="162913"/>
</workbook>
</file>

<file path=xl/calcChain.xml><?xml version="1.0" encoding="utf-8"?>
<calcChain xmlns="http://schemas.openxmlformats.org/spreadsheetml/2006/main">
  <c r="U30" i="8" l="1"/>
  <c r="AC51" i="12" l="1"/>
  <c r="AB51" i="12"/>
  <c r="AA51" i="12"/>
  <c r="Z51" i="12"/>
  <c r="Y51" i="12"/>
  <c r="X51" i="12"/>
  <c r="W51" i="12"/>
  <c r="V51" i="12"/>
  <c r="U51" i="12"/>
  <c r="T51" i="12"/>
  <c r="S51" i="12"/>
  <c r="R51" i="12"/>
  <c r="Q51" i="12"/>
  <c r="P51" i="12"/>
  <c r="O51" i="12"/>
  <c r="N51" i="12"/>
  <c r="M51" i="12"/>
  <c r="L51" i="12"/>
  <c r="K51" i="12"/>
  <c r="J51" i="12"/>
  <c r="I51" i="12"/>
  <c r="H51" i="12"/>
  <c r="G51" i="12"/>
  <c r="F51" i="12"/>
  <c r="L50" i="12"/>
  <c r="F50" i="12"/>
  <c r="L49" i="12"/>
  <c r="F49" i="12"/>
  <c r="F48" i="12"/>
  <c r="Y36" i="12"/>
  <c r="Y21" i="12"/>
  <c r="W21" i="12"/>
  <c r="U21" i="12"/>
  <c r="Q33" i="12" s="1"/>
  <c r="S21" i="12"/>
  <c r="M33" i="12" s="1"/>
  <c r="O21" i="12"/>
  <c r="I33" i="12" s="1"/>
  <c r="K21" i="12"/>
  <c r="E33" i="12" s="1"/>
  <c r="E21" i="12"/>
  <c r="AA20" i="12"/>
  <c r="AA19" i="12"/>
  <c r="AA18" i="12"/>
  <c r="AA17" i="12"/>
  <c r="AA16" i="12"/>
  <c r="AA15" i="12"/>
  <c r="AA14" i="12"/>
  <c r="AA13" i="12"/>
  <c r="U33" i="12" l="1"/>
  <c r="Q37" i="12"/>
  <c r="O39" i="12" s="1"/>
  <c r="Q45" i="12"/>
  <c r="O47" i="12" s="1"/>
  <c r="S38" i="12"/>
  <c r="Z39" i="12" s="1"/>
  <c r="S46" i="12"/>
  <c r="Z47" i="12" s="1"/>
  <c r="H45" i="12"/>
  <c r="I47" i="12" s="1"/>
  <c r="G48" i="12" s="1"/>
  <c r="Y33" i="12"/>
  <c r="H37" i="12"/>
  <c r="I39" i="12" s="1"/>
  <c r="J38" i="12"/>
  <c r="T39" i="12" s="1"/>
  <c r="J46" i="12"/>
  <c r="T47" i="12" s="1"/>
  <c r="AA21" i="12"/>
  <c r="U30" i="12"/>
  <c r="Y30" i="12" s="1"/>
  <c r="F47" i="11"/>
  <c r="F48" i="11"/>
  <c r="F49" i="11"/>
  <c r="L49" i="11"/>
  <c r="F50" i="11"/>
  <c r="L50" i="11"/>
  <c r="F51" i="11"/>
  <c r="G51" i="11"/>
  <c r="H51" i="11"/>
  <c r="I51" i="11"/>
  <c r="J51" i="11"/>
  <c r="K51" i="11"/>
  <c r="L51" i="11"/>
  <c r="M51" i="11"/>
  <c r="N51" i="11"/>
  <c r="O51" i="11"/>
  <c r="P51" i="11"/>
  <c r="Q51" i="11"/>
  <c r="R51" i="11"/>
  <c r="S51" i="11"/>
  <c r="T51" i="11"/>
  <c r="U51" i="11"/>
  <c r="V51" i="11"/>
  <c r="W51" i="11"/>
  <c r="X51" i="11"/>
  <c r="Y51" i="11"/>
  <c r="Z51" i="11"/>
  <c r="AA51" i="11"/>
  <c r="AB51" i="11"/>
  <c r="AC51" i="11"/>
  <c r="L45" i="11"/>
  <c r="AC51" i="8"/>
  <c r="AB51" i="8"/>
  <c r="AA51" i="8"/>
  <c r="Z51" i="8"/>
  <c r="Y51" i="8"/>
  <c r="X51" i="8"/>
  <c r="W51" i="8"/>
  <c r="V51" i="8"/>
  <c r="U51" i="8"/>
  <c r="T51" i="8"/>
  <c r="S51" i="8"/>
  <c r="R51" i="8"/>
  <c r="Q51" i="8"/>
  <c r="P51" i="8"/>
  <c r="O51" i="8"/>
  <c r="N51" i="8"/>
  <c r="M51" i="8"/>
  <c r="L51" i="8"/>
  <c r="K51" i="8"/>
  <c r="J51" i="8"/>
  <c r="I51" i="8"/>
  <c r="H51" i="8"/>
  <c r="G51" i="8"/>
  <c r="F51" i="8"/>
  <c r="L50" i="8"/>
  <c r="F50" i="8"/>
  <c r="L49" i="8"/>
  <c r="F49" i="8"/>
  <c r="F48" i="8"/>
  <c r="F45" i="11"/>
  <c r="J45" i="11"/>
  <c r="K45" i="11"/>
  <c r="M45" i="11"/>
  <c r="N45" i="11"/>
  <c r="S45" i="11"/>
  <c r="T45" i="11"/>
  <c r="U45" i="11"/>
  <c r="G46" i="11"/>
  <c r="H46" i="11"/>
  <c r="L46" i="11"/>
  <c r="M46" i="11"/>
  <c r="O46" i="11"/>
  <c r="P46" i="11"/>
  <c r="U46" i="11"/>
  <c r="Y36" i="11"/>
  <c r="Y21" i="11"/>
  <c r="W21" i="11"/>
  <c r="U21" i="11"/>
  <c r="Q33" i="11" s="1"/>
  <c r="J38" i="11" s="1"/>
  <c r="J46" i="11" s="1"/>
  <c r="S21" i="11"/>
  <c r="M33" i="11" s="1"/>
  <c r="O21" i="11"/>
  <c r="I33" i="11" s="1"/>
  <c r="K21" i="11"/>
  <c r="E33" i="11" s="1"/>
  <c r="E21" i="11"/>
  <c r="AA20" i="11"/>
  <c r="AA19" i="11"/>
  <c r="AA18" i="11"/>
  <c r="AA17" i="11"/>
  <c r="AA16" i="11"/>
  <c r="AA15" i="11"/>
  <c r="AA14" i="11"/>
  <c r="AA13" i="11"/>
  <c r="G40" i="12" l="1"/>
  <c r="AC53" i="12"/>
  <c r="G41" i="12"/>
  <c r="G42" i="12" s="1"/>
  <c r="G49" i="12"/>
  <c r="G50" i="12" s="1"/>
  <c r="U33" i="11"/>
  <c r="S38" i="11" s="1"/>
  <c r="Z39" i="11" s="1"/>
  <c r="S46" i="11"/>
  <c r="Z47" i="11" s="1"/>
  <c r="T39" i="11"/>
  <c r="T47" i="11"/>
  <c r="Q37" i="11"/>
  <c r="Q45" i="11" s="1"/>
  <c r="O47" i="11" s="1"/>
  <c r="O39" i="11"/>
  <c r="Y33" i="11"/>
  <c r="AC53" i="11" s="1"/>
  <c r="H37" i="11"/>
  <c r="U30" i="11"/>
  <c r="Y30" i="11" s="1"/>
  <c r="AA21" i="11"/>
  <c r="I39" i="11" l="1"/>
  <c r="G40" i="11" s="1"/>
  <c r="H45" i="11"/>
  <c r="I47" i="11" s="1"/>
  <c r="E21" i="8"/>
  <c r="Y36" i="8"/>
  <c r="G48" i="11" l="1"/>
  <c r="G41" i="11"/>
  <c r="G42" i="11" l="1"/>
  <c r="G50" i="11" s="1"/>
  <c r="G49" i="11"/>
  <c r="AA13" i="8"/>
  <c r="Y21" i="8" l="1"/>
  <c r="W21" i="8"/>
  <c r="U21" i="8"/>
  <c r="Q33" i="8" s="1"/>
  <c r="S21" i="8"/>
  <c r="O21" i="8"/>
  <c r="I33" i="8" s="1"/>
  <c r="K21" i="8"/>
  <c r="E33" i="8" s="1"/>
  <c r="AA20" i="8"/>
  <c r="AA19" i="8"/>
  <c r="AA18" i="8"/>
  <c r="AA17" i="8"/>
  <c r="AA16" i="8"/>
  <c r="AA15" i="8"/>
  <c r="AA14" i="8"/>
  <c r="U33" i="8" l="1"/>
  <c r="S46" i="8" s="1"/>
  <c r="Z47" i="8" s="1"/>
  <c r="J38" i="8"/>
  <c r="T39" i="8" s="1"/>
  <c r="J46" i="8"/>
  <c r="T47" i="8" s="1"/>
  <c r="H37" i="8"/>
  <c r="I39" i="8" s="1"/>
  <c r="H45" i="8"/>
  <c r="I47" i="8" s="1"/>
  <c r="M33" i="8"/>
  <c r="Q45" i="8" s="1"/>
  <c r="O47" i="8" s="1"/>
  <c r="Y30" i="8"/>
  <c r="S38" i="8"/>
  <c r="Z39" i="8" s="1"/>
  <c r="AA21" i="8"/>
  <c r="Q37" i="8" l="1"/>
  <c r="O39" i="8" s="1"/>
  <c r="G48" i="8"/>
  <c r="Y33" i="8"/>
  <c r="AC53" i="8" s="1"/>
  <c r="G40" i="8"/>
  <c r="G41" i="8" s="1"/>
  <c r="G42" i="8" s="1"/>
  <c r="G49" i="8" l="1"/>
  <c r="G50" i="8" s="1"/>
</calcChain>
</file>

<file path=xl/comments1.xml><?xml version="1.0" encoding="utf-8"?>
<comments xmlns="http://schemas.openxmlformats.org/spreadsheetml/2006/main">
  <authors>
    <author>宮城県</author>
  </authors>
  <commentList>
    <comment ref="A3" authorId="0" shapeId="0">
      <text>
        <r>
          <rPr>
            <b/>
            <sz val="9"/>
            <color indexed="81"/>
            <rFont val="MS P ゴシック"/>
            <family val="3"/>
            <charset val="128"/>
          </rPr>
          <t>認可定員と実利用人数に差がある場合は、認可定員ベースと実員ベースの２パターン作成願います。
認可定員と実員に差がない場合は、認可定員ベースで作成してください。
※無着色セルを入力してください。</t>
        </r>
      </text>
    </comment>
    <comment ref="V25" authorId="0" shapeId="0">
      <text>
        <r>
          <rPr>
            <b/>
            <sz val="9"/>
            <color indexed="81"/>
            <rFont val="MS P ゴシック"/>
            <family val="3"/>
            <charset val="128"/>
          </rPr>
          <t>「有り」、「無し」を選択してください。</t>
        </r>
      </text>
    </comment>
    <comment ref="M34" authorId="0" shapeId="0">
      <text>
        <r>
          <rPr>
            <b/>
            <sz val="9"/>
            <color indexed="81"/>
            <rFont val="MS P ゴシック"/>
            <family val="3"/>
            <charset val="128"/>
          </rPr>
          <t>「する」又は「しない」を選択してください。</t>
        </r>
      </text>
    </comment>
  </commentList>
</comments>
</file>

<file path=xl/comments2.xml><?xml version="1.0" encoding="utf-8"?>
<comments xmlns="http://schemas.openxmlformats.org/spreadsheetml/2006/main">
  <authors>
    <author>宮城県</author>
  </authors>
  <commentList>
    <comment ref="A3" authorId="0" shapeId="0">
      <text>
        <r>
          <rPr>
            <b/>
            <sz val="9"/>
            <color indexed="81"/>
            <rFont val="MS P ゴシック"/>
            <family val="3"/>
            <charset val="128"/>
          </rPr>
          <t>認可定員と実利用人数に差がある場合は、認可定員ベースと実員ベースの２パターン作成願います。
認可定員と実員に差がない場合は、認可定員ベースで作成してください。
※無着色セルを入力してください。</t>
        </r>
      </text>
    </comment>
    <comment ref="V25" authorId="0" shapeId="0">
      <text>
        <r>
          <rPr>
            <b/>
            <sz val="9"/>
            <color indexed="81"/>
            <rFont val="MS P ゴシック"/>
            <family val="3"/>
            <charset val="128"/>
          </rPr>
          <t>「有り」、「無し」を選択してください。</t>
        </r>
      </text>
    </comment>
    <comment ref="M34" authorId="0" shapeId="0">
      <text>
        <r>
          <rPr>
            <b/>
            <sz val="9"/>
            <color indexed="81"/>
            <rFont val="MS P ゴシック"/>
            <family val="3"/>
            <charset val="128"/>
          </rPr>
          <t>「する」又は「しない」を選択してください。</t>
        </r>
      </text>
    </comment>
  </commentList>
</comments>
</file>

<file path=xl/comments3.xml><?xml version="1.0" encoding="utf-8"?>
<comments xmlns="http://schemas.openxmlformats.org/spreadsheetml/2006/main">
  <authors>
    <author>宮城県</author>
  </authors>
  <commentList>
    <comment ref="A3" authorId="0" shapeId="0">
      <text>
        <r>
          <rPr>
            <b/>
            <sz val="9"/>
            <color indexed="81"/>
            <rFont val="MS P ゴシック"/>
            <family val="3"/>
            <charset val="128"/>
          </rPr>
          <t>認可定員と実利用人数に差がある場合は、認可定員ベースと実員ベースの２パターン作成願います。
認可定員と実員に差がない場合は、認可定員ベースで作成してください。
※無着色セルを入力してください。</t>
        </r>
      </text>
    </comment>
    <comment ref="V25" authorId="0" shapeId="0">
      <text>
        <r>
          <rPr>
            <b/>
            <sz val="9"/>
            <color indexed="81"/>
            <rFont val="MS P ゴシック"/>
            <family val="3"/>
            <charset val="128"/>
          </rPr>
          <t>「有り」、「無し」を選択してください。</t>
        </r>
      </text>
    </comment>
    <comment ref="M34" authorId="0" shapeId="0">
      <text>
        <r>
          <rPr>
            <b/>
            <sz val="9"/>
            <color indexed="81"/>
            <rFont val="MS P ゴシック"/>
            <family val="3"/>
            <charset val="128"/>
          </rPr>
          <t>「する」又は「しない」を選択してください。</t>
        </r>
      </text>
    </comment>
  </commentList>
</comments>
</file>

<file path=xl/sharedStrings.xml><?xml version="1.0" encoding="utf-8"?>
<sst xmlns="http://schemas.openxmlformats.org/spreadsheetml/2006/main" count="431" uniqueCount="104">
  <si>
    <t>施設名</t>
    <rPh sb="0" eb="2">
      <t>シセツ</t>
    </rPh>
    <rPh sb="2" eb="3">
      <t>メイ</t>
    </rPh>
    <phoneticPr fontId="1"/>
  </si>
  <si>
    <t>所在地</t>
    <rPh sb="0" eb="3">
      <t>ショザイチ</t>
    </rPh>
    <phoneticPr fontId="1"/>
  </si>
  <si>
    <t>構造等</t>
    <rPh sb="0" eb="2">
      <t>コウゾウ</t>
    </rPh>
    <rPh sb="2" eb="3">
      <t>トウ</t>
    </rPh>
    <phoneticPr fontId="1"/>
  </si>
  <si>
    <t>敷地面積</t>
    <rPh sb="0" eb="2">
      <t>シキチ</t>
    </rPh>
    <rPh sb="2" eb="4">
      <t>メンセキ</t>
    </rPh>
    <phoneticPr fontId="1"/>
  </si>
  <si>
    <t>室名</t>
    <rPh sb="0" eb="1">
      <t>シツ</t>
    </rPh>
    <rPh sb="1" eb="2">
      <t>メイ</t>
    </rPh>
    <phoneticPr fontId="1"/>
  </si>
  <si>
    <t>調理室</t>
    <rPh sb="0" eb="3">
      <t>チョウリシツ</t>
    </rPh>
    <phoneticPr fontId="1"/>
  </si>
  <si>
    <t>便所</t>
    <rPh sb="0" eb="2">
      <t>ベンジョ</t>
    </rPh>
    <phoneticPr fontId="1"/>
  </si>
  <si>
    <t>医務室</t>
    <rPh sb="0" eb="3">
      <t>イムシツ</t>
    </rPh>
    <phoneticPr fontId="1"/>
  </si>
  <si>
    <t>その他</t>
    <rPh sb="2" eb="3">
      <t>タ</t>
    </rPh>
    <phoneticPr fontId="1"/>
  </si>
  <si>
    <t>屋外遊戯場</t>
    <rPh sb="0" eb="2">
      <t>オクガイ</t>
    </rPh>
    <rPh sb="2" eb="4">
      <t>ユウギ</t>
    </rPh>
    <rPh sb="4" eb="5">
      <t>ジョウ</t>
    </rPh>
    <phoneticPr fontId="1"/>
  </si>
  <si>
    <t>保育用具</t>
    <rPh sb="0" eb="2">
      <t>ホイク</t>
    </rPh>
    <rPh sb="2" eb="4">
      <t>ヨウグ</t>
    </rPh>
    <phoneticPr fontId="1"/>
  </si>
  <si>
    <t>定員規模</t>
    <rPh sb="0" eb="2">
      <t>テイイン</t>
    </rPh>
    <rPh sb="2" eb="4">
      <t>キボ</t>
    </rPh>
    <phoneticPr fontId="1"/>
  </si>
  <si>
    <t>職員数</t>
    <rPh sb="0" eb="3">
      <t>ショクインスウ</t>
    </rPh>
    <phoneticPr fontId="1"/>
  </si>
  <si>
    <t>人</t>
    <rPh sb="0" eb="1">
      <t>ニン</t>
    </rPh>
    <phoneticPr fontId="1"/>
  </si>
  <si>
    <t>※</t>
    <phoneticPr fontId="1"/>
  </si>
  <si>
    <t>児童用</t>
    <rPh sb="0" eb="3">
      <t>ジドウヨウ</t>
    </rPh>
    <phoneticPr fontId="1"/>
  </si>
  <si>
    <t>大</t>
    <rPh sb="0" eb="1">
      <t>ダイ</t>
    </rPh>
    <phoneticPr fontId="1"/>
  </si>
  <si>
    <t>小</t>
    <rPh sb="0" eb="1">
      <t>ショウ</t>
    </rPh>
    <phoneticPr fontId="1"/>
  </si>
  <si>
    <t>職員用</t>
    <rPh sb="0" eb="3">
      <t>ショクインヨウ</t>
    </rPh>
    <phoneticPr fontId="1"/>
  </si>
  <si>
    <t>具体的に（</t>
    <rPh sb="0" eb="3">
      <t>グタイテキ</t>
    </rPh>
    <phoneticPr fontId="1"/>
  </si>
  <si>
    <t>乳児</t>
    <rPh sb="0" eb="2">
      <t>ニュウジ</t>
    </rPh>
    <phoneticPr fontId="1"/>
  </si>
  <si>
    <t>１・２歳児</t>
    <rPh sb="3" eb="5">
      <t>サイジ</t>
    </rPh>
    <phoneticPr fontId="1"/>
  </si>
  <si>
    <t>３歳児</t>
    <rPh sb="1" eb="3">
      <t>サイジ</t>
    </rPh>
    <phoneticPr fontId="1"/>
  </si>
  <si>
    <t>４歳以上</t>
    <rPh sb="1" eb="2">
      <t>サイ</t>
    </rPh>
    <rPh sb="2" eb="4">
      <t>イジョウ</t>
    </rPh>
    <phoneticPr fontId="1"/>
  </si>
  <si>
    <t>延床面積</t>
    <rPh sb="0" eb="1">
      <t>ノ</t>
    </rPh>
    <rPh sb="1" eb="2">
      <t>ユカ</t>
    </rPh>
    <rPh sb="2" eb="4">
      <t>メンセキ</t>
    </rPh>
    <phoneticPr fontId="1"/>
  </si>
  <si>
    <t>３歳</t>
    <phoneticPr fontId="1"/>
  </si>
  <si>
    <t>計</t>
    <phoneticPr fontId="1"/>
  </si>
  <si>
    <t>運営</t>
    <rPh sb="0" eb="2">
      <t>ウンエイ</t>
    </rPh>
    <phoneticPr fontId="1"/>
  </si>
  <si>
    <t>設置</t>
    <rPh sb="0" eb="2">
      <t>セッチ</t>
    </rPh>
    <phoneticPr fontId="1"/>
  </si>
  <si>
    <t>㎡</t>
    <phoneticPr fontId="1"/>
  </si>
  <si>
    <t>×</t>
    <phoneticPr fontId="1"/>
  </si>
  <si>
    <t>０歳</t>
    <phoneticPr fontId="1"/>
  </si>
  <si>
    <t>４歳以上</t>
    <phoneticPr fontId="1"/>
  </si>
  <si>
    <t>保　育　士</t>
    <phoneticPr fontId="1"/>
  </si>
  <si>
    <t>／</t>
    <phoneticPr fontId="1"/>
  </si>
  <si>
    <t>＋</t>
    <phoneticPr fontId="1"/>
  </si>
  <si>
    <t>１歳</t>
    <phoneticPr fontId="1"/>
  </si>
  <si>
    <t>２歳</t>
    <phoneticPr fontId="1"/>
  </si>
  <si>
    <t>（２Ｆに保育室等を設ける場合）</t>
    <rPh sb="4" eb="7">
      <t>ホイクシツ</t>
    </rPh>
    <rPh sb="7" eb="8">
      <t>ナド</t>
    </rPh>
    <rPh sb="9" eb="10">
      <t>モウ</t>
    </rPh>
    <rPh sb="12" eb="14">
      <t>バアイ</t>
    </rPh>
    <phoneticPr fontId="1"/>
  </si>
  <si>
    <t>避難用設備</t>
    <rPh sb="0" eb="3">
      <t>ヒナンヨウ</t>
    </rPh>
    <rPh sb="3" eb="5">
      <t>セツビ</t>
    </rPh>
    <phoneticPr fontId="1"/>
  </si>
  <si>
    <t>耐火性</t>
    <rPh sb="0" eb="3">
      <t>タイカセイ</t>
    </rPh>
    <phoneticPr fontId="1"/>
  </si>
  <si>
    <t>※耐火建築物又は準耐火建築物であることを要する</t>
    <rPh sb="1" eb="3">
      <t>タイカ</t>
    </rPh>
    <rPh sb="3" eb="6">
      <t>ケンチクブツ</t>
    </rPh>
    <rPh sb="6" eb="7">
      <t>マタ</t>
    </rPh>
    <rPh sb="8" eb="9">
      <t>ジュン</t>
    </rPh>
    <rPh sb="9" eb="11">
      <t>タイカ</t>
    </rPh>
    <rPh sb="11" eb="14">
      <t>ケンチクブツ</t>
    </rPh>
    <rPh sb="20" eb="21">
      <t>ヨウ</t>
    </rPh>
    <phoneticPr fontId="1"/>
  </si>
  <si>
    <t>※転落事故を防止する設備が設けられていること</t>
    <rPh sb="1" eb="3">
      <t>テンラク</t>
    </rPh>
    <rPh sb="3" eb="5">
      <t>ジコ</t>
    </rPh>
    <rPh sb="6" eb="8">
      <t>ボウシ</t>
    </rPh>
    <rPh sb="10" eb="12">
      <t>セツビ</t>
    </rPh>
    <rPh sb="13" eb="14">
      <t>モウ</t>
    </rPh>
    <phoneticPr fontId="1"/>
  </si>
  <si>
    <t>転落事故の
防止設備</t>
    <rPh sb="0" eb="2">
      <t>テンラク</t>
    </rPh>
    <rPh sb="2" eb="4">
      <t>ジコ</t>
    </rPh>
    <rPh sb="6" eb="8">
      <t>ボウシ</t>
    </rPh>
    <rPh sb="8" eb="10">
      <t>セツビ</t>
    </rPh>
    <phoneticPr fontId="1"/>
  </si>
  <si>
    <t>＝</t>
    <phoneticPr fontId="1"/>
  </si>
  <si>
    <t>４歳以上</t>
    <rPh sb="1" eb="4">
      <t>サイイジョウ</t>
    </rPh>
    <phoneticPr fontId="1"/>
  </si>
  <si>
    <t>調理員必要数</t>
    <rPh sb="0" eb="3">
      <t>チョウリイン</t>
    </rPh>
    <rPh sb="3" eb="6">
      <t>ヒツヨウスウ</t>
    </rPh>
    <phoneticPr fontId="1"/>
  </si>
  <si>
    <t>満２歳以上の幼児</t>
    <rPh sb="0" eb="1">
      <t>マン</t>
    </rPh>
    <rPh sb="2" eb="3">
      <t>サイ</t>
    </rPh>
    <rPh sb="3" eb="5">
      <t>イジョウ</t>
    </rPh>
    <rPh sb="6" eb="7">
      <t>ヨウ</t>
    </rPh>
    <rPh sb="7" eb="8">
      <t>ジ</t>
    </rPh>
    <phoneticPr fontId="1"/>
  </si>
  <si>
    <t>児童福祉施設最低基準適合調書</t>
    <rPh sb="0" eb="2">
      <t>ジドウ</t>
    </rPh>
    <rPh sb="2" eb="4">
      <t>フクシ</t>
    </rPh>
    <rPh sb="4" eb="6">
      <t>シセツ</t>
    </rPh>
    <rPh sb="6" eb="8">
      <t>サイテイ</t>
    </rPh>
    <rPh sb="8" eb="10">
      <t>キジュン</t>
    </rPh>
    <rPh sb="10" eb="11">
      <t>テキ</t>
    </rPh>
    <rPh sb="11" eb="12">
      <t>ゴウ</t>
    </rPh>
    <rPh sb="12" eb="14">
      <t>チョウショ</t>
    </rPh>
    <phoneticPr fontId="1"/>
  </si>
  <si>
    <t>医薬品の有無</t>
    <rPh sb="0" eb="2">
      <t>イヤク</t>
    </rPh>
    <rPh sb="2" eb="3">
      <t>ヒン</t>
    </rPh>
    <rPh sb="4" eb="6">
      <t>ウム</t>
    </rPh>
    <phoneticPr fontId="1"/>
  </si>
  <si>
    <t>）</t>
    <phoneticPr fontId="1"/>
  </si>
  <si>
    <t>０歳児</t>
    <rPh sb="1" eb="3">
      <t>サイジ</t>
    </rPh>
    <phoneticPr fontId="1"/>
  </si>
  <si>
    <t>ほふくしない子</t>
    <rPh sb="6" eb="7">
      <t>コ</t>
    </rPh>
    <phoneticPr fontId="1"/>
  </si>
  <si>
    <t>ほふくする子</t>
    <rPh sb="5" eb="6">
      <t>コ</t>
    </rPh>
    <phoneticPr fontId="1"/>
  </si>
  <si>
    <t>１歳児</t>
    <rPh sb="1" eb="3">
      <t>サイジ</t>
    </rPh>
    <phoneticPr fontId="1"/>
  </si>
  <si>
    <t>４歳児</t>
    <rPh sb="1" eb="3">
      <t>サイジ</t>
    </rPh>
    <phoneticPr fontId="1"/>
  </si>
  <si>
    <t>５歳児</t>
    <rPh sb="1" eb="3">
      <t>サイジ</t>
    </rPh>
    <phoneticPr fontId="1"/>
  </si>
  <si>
    <t>２歳児</t>
    <rPh sb="1" eb="3">
      <t>サイジ</t>
    </rPh>
    <phoneticPr fontId="1"/>
  </si>
  <si>
    <t>その部屋で保育する乳幼児数</t>
    <rPh sb="2" eb="4">
      <t>ヘヤ</t>
    </rPh>
    <rPh sb="5" eb="7">
      <t>ホイク</t>
    </rPh>
    <rPh sb="9" eb="12">
      <t>ニュウヨウジ</t>
    </rPh>
    <rPh sb="12" eb="13">
      <t>スウ</t>
    </rPh>
    <phoneticPr fontId="1"/>
  </si>
  <si>
    <t>最低基準面積の計算等</t>
    <rPh sb="0" eb="2">
      <t>サイテイ</t>
    </rPh>
    <rPh sb="2" eb="4">
      <t>キジュン</t>
    </rPh>
    <rPh sb="4" eb="6">
      <t>メンセキ</t>
    </rPh>
    <rPh sb="7" eb="9">
      <t>ケイサン</t>
    </rPh>
    <rPh sb="9" eb="10">
      <t>トウ</t>
    </rPh>
    <phoneticPr fontId="1"/>
  </si>
  <si>
    <t>　※未設置も可</t>
    <rPh sb="2" eb="5">
      <t>ミセッチ</t>
    </rPh>
    <rPh sb="6" eb="7">
      <t>カ</t>
    </rPh>
    <phoneticPr fontId="1"/>
  </si>
  <si>
    <t>有り</t>
    <rPh sb="0" eb="1">
      <t>ア</t>
    </rPh>
    <phoneticPr fontId="1"/>
  </si>
  <si>
    <t>調理員・栄養士</t>
    <rPh sb="0" eb="3">
      <t>チョウリイン</t>
    </rPh>
    <rPh sb="4" eb="7">
      <t>エイヨウシ</t>
    </rPh>
    <phoneticPr fontId="1"/>
  </si>
  <si>
    <t>乳児室（りす組）</t>
    <rPh sb="0" eb="2">
      <t>ニュウジ</t>
    </rPh>
    <rPh sb="2" eb="3">
      <t>シツ</t>
    </rPh>
    <rPh sb="6" eb="7">
      <t>グミ</t>
    </rPh>
    <phoneticPr fontId="1"/>
  </si>
  <si>
    <t>保育室１（うさぎ組）</t>
    <rPh sb="0" eb="3">
      <t>ホイクシツ</t>
    </rPh>
    <rPh sb="8" eb="9">
      <t>グミ</t>
    </rPh>
    <phoneticPr fontId="1"/>
  </si>
  <si>
    <t>保育室２（こあら組）</t>
    <rPh sb="0" eb="3">
      <t>ホイクシツ</t>
    </rPh>
    <rPh sb="8" eb="9">
      <t>グミ</t>
    </rPh>
    <phoneticPr fontId="1"/>
  </si>
  <si>
    <t>保育室３（ぱんだ組）</t>
    <rPh sb="0" eb="3">
      <t>ホイクシツ</t>
    </rPh>
    <rPh sb="8" eb="9">
      <t>グミ</t>
    </rPh>
    <phoneticPr fontId="1"/>
  </si>
  <si>
    <t>保育室４（きりん組）</t>
    <rPh sb="0" eb="3">
      <t>ホイクシツ</t>
    </rPh>
    <rPh sb="8" eb="9">
      <t>グミ</t>
    </rPh>
    <phoneticPr fontId="1"/>
  </si>
  <si>
    <t>保育室５（ぞう組）</t>
    <rPh sb="0" eb="3">
      <t>ホイクシツ</t>
    </rPh>
    <rPh sb="7" eb="8">
      <t>グミ</t>
    </rPh>
    <phoneticPr fontId="1"/>
  </si>
  <si>
    <t>木造２階建て</t>
    <rPh sb="3" eb="4">
      <t>カイ</t>
    </rPh>
    <phoneticPr fontId="1"/>
  </si>
  <si>
    <t>その他（園長・事務員等）</t>
    <rPh sb="4" eb="6">
      <t>エンチョウ</t>
    </rPh>
    <rPh sb="7" eb="10">
      <t>ジムイン</t>
    </rPh>
    <rPh sb="10" eb="11">
      <t>トウ</t>
    </rPh>
    <phoneticPr fontId="1"/>
  </si>
  <si>
    <t>最低基準上、必要とされる面積等</t>
    <rPh sb="0" eb="2">
      <t>サイテイ</t>
    </rPh>
    <rPh sb="2" eb="4">
      <t>キジュン</t>
    </rPh>
    <rPh sb="4" eb="5">
      <t>ジョウ</t>
    </rPh>
    <rPh sb="6" eb="8">
      <t>ヒツヨウ</t>
    </rPh>
    <rPh sb="12" eb="14">
      <t>メンセキ</t>
    </rPh>
    <rPh sb="14" eb="15">
      <t>トウ</t>
    </rPh>
    <phoneticPr fontId="1"/>
  </si>
  <si>
    <t>定員～４０人の場合　１人、４１人～１５０人の場合２人、１５１人～の場合３人
　※平成28年8月23日付府子本題571号、28文科初第727号、雇児発0823第1号連名通知</t>
    <rPh sb="0" eb="2">
      <t>テイイン</t>
    </rPh>
    <rPh sb="5" eb="6">
      <t>ニン</t>
    </rPh>
    <rPh sb="7" eb="9">
      <t>バアイ</t>
    </rPh>
    <rPh sb="11" eb="12">
      <t>ニン</t>
    </rPh>
    <rPh sb="15" eb="16">
      <t>ニン</t>
    </rPh>
    <rPh sb="20" eb="21">
      <t>ニン</t>
    </rPh>
    <rPh sb="22" eb="24">
      <t>バアイ</t>
    </rPh>
    <rPh sb="25" eb="26">
      <t>ニン</t>
    </rPh>
    <rPh sb="30" eb="31">
      <t>ニン</t>
    </rPh>
    <rPh sb="33" eb="35">
      <t>バアイ</t>
    </rPh>
    <rPh sb="36" eb="37">
      <t>ニン</t>
    </rPh>
    <rPh sb="40" eb="42">
      <t>ヘイセイ</t>
    </rPh>
    <rPh sb="44" eb="45">
      <t>ネン</t>
    </rPh>
    <rPh sb="46" eb="47">
      <t>ガツ</t>
    </rPh>
    <rPh sb="49" eb="51">
      <t>ニチヅケ</t>
    </rPh>
    <rPh sb="51" eb="52">
      <t>フ</t>
    </rPh>
    <rPh sb="52" eb="53">
      <t>シ</t>
    </rPh>
    <rPh sb="53" eb="54">
      <t>ホン</t>
    </rPh>
    <rPh sb="54" eb="55">
      <t>ダイ</t>
    </rPh>
    <rPh sb="58" eb="59">
      <t>ゴウ</t>
    </rPh>
    <rPh sb="62" eb="64">
      <t>モンカ</t>
    </rPh>
    <rPh sb="64" eb="65">
      <t>ショ</t>
    </rPh>
    <rPh sb="65" eb="66">
      <t>ダイ</t>
    </rPh>
    <rPh sb="69" eb="70">
      <t>ゴウ</t>
    </rPh>
    <rPh sb="71" eb="72">
      <t>ヤトイ</t>
    </rPh>
    <rPh sb="72" eb="73">
      <t>ジ</t>
    </rPh>
    <rPh sb="73" eb="74">
      <t>ハツ</t>
    </rPh>
    <rPh sb="78" eb="79">
      <t>ダイ</t>
    </rPh>
    <rPh sb="80" eb="81">
      <t>ゴウ</t>
    </rPh>
    <rPh sb="81" eb="83">
      <t>レンメイ</t>
    </rPh>
    <rPh sb="83" eb="85">
      <t>ツウチ</t>
    </rPh>
    <phoneticPr fontId="1"/>
  </si>
  <si>
    <t>（定員９０名以下の場合、1人加配。）</t>
    <rPh sb="1" eb="3">
      <t>テイイン</t>
    </rPh>
    <rPh sb="5" eb="6">
      <t>メイ</t>
    </rPh>
    <rPh sb="6" eb="8">
      <t>イカ</t>
    </rPh>
    <rPh sb="9" eb="11">
      <t>バアイ</t>
    </rPh>
    <rPh sb="13" eb="16">
      <t>リカハイ</t>
    </rPh>
    <phoneticPr fontId="1"/>
  </si>
  <si>
    <t>（保育標準時間認定子どもを保育する場合、1人加配。）</t>
    <rPh sb="1" eb="3">
      <t>ホイク</t>
    </rPh>
    <rPh sb="3" eb="5">
      <t>ヒョウジュン</t>
    </rPh>
    <rPh sb="5" eb="7">
      <t>ジカン</t>
    </rPh>
    <rPh sb="7" eb="9">
      <t>ニンテイ</t>
    </rPh>
    <rPh sb="9" eb="10">
      <t>コ</t>
    </rPh>
    <rPh sb="13" eb="15">
      <t>ホイク</t>
    </rPh>
    <rPh sb="17" eb="19">
      <t>バアイ</t>
    </rPh>
    <rPh sb="21" eb="24">
      <t>リカハイ</t>
    </rPh>
    <phoneticPr fontId="1"/>
  </si>
  <si>
    <t>保育標準時間認定子どもを保育</t>
    <rPh sb="12" eb="14">
      <t>ホイク</t>
    </rPh>
    <phoneticPr fontId="1"/>
  </si>
  <si>
    <t>する</t>
  </si>
  <si>
    <t>有り</t>
  </si>
  <si>
    <t>準耐火建築物</t>
  </si>
  <si>
    <t>合　　　計</t>
    <rPh sb="0" eb="1">
      <t>ゴウ</t>
    </rPh>
    <rPh sb="4" eb="5">
      <t>ケイ</t>
    </rPh>
    <phoneticPr fontId="1"/>
  </si>
  <si>
    <t>保育士必要数
（新基準）</t>
    <rPh sb="8" eb="11">
      <t>シンキジュン</t>
    </rPh>
    <phoneticPr fontId="1"/>
  </si>
  <si>
    <t>乳児</t>
  </si>
  <si>
    <t>１・２歳児</t>
  </si>
  <si>
    <t>３歳児</t>
  </si>
  <si>
    <t>４歳以上</t>
  </si>
  <si>
    <t>○○保育所</t>
  </si>
  <si>
    <t>民設</t>
  </si>
  <si>
    <t>民営</t>
  </si>
  <si>
    <t>○○市○○字５７－４</t>
  </si>
  <si>
    <t>避難用屋外階段</t>
    <rPh sb="0" eb="3">
      <t>ヒナンヨウ</t>
    </rPh>
    <rPh sb="3" eb="7">
      <t>オクガイカイダン</t>
    </rPh>
    <phoneticPr fontId="1"/>
  </si>
  <si>
    <t>プール、大型遊具、砂場</t>
    <phoneticPr fontId="1"/>
  </si>
  <si>
    <t>例：避難用屋外階段等</t>
    <rPh sb="0" eb="1">
      <t>レイ</t>
    </rPh>
    <rPh sb="2" eb="5">
      <t>ヒナンヨウ</t>
    </rPh>
    <rPh sb="5" eb="9">
      <t>オクガイカイダン</t>
    </rPh>
    <rPh sb="9" eb="10">
      <t>トウ</t>
    </rPh>
    <phoneticPr fontId="1"/>
  </si>
  <si>
    <t>例：プール、大型遊具、砂場等</t>
    <rPh sb="0" eb="1">
      <t>レイ</t>
    </rPh>
    <phoneticPr fontId="1"/>
  </si>
  <si>
    <t>例：避難用屋外階段等</t>
    <rPh sb="2" eb="5">
      <t>ヒナンヨウ</t>
    </rPh>
    <rPh sb="5" eb="9">
      <t>オクガイカイダン</t>
    </rPh>
    <rPh sb="9" eb="10">
      <t>トウ</t>
    </rPh>
    <phoneticPr fontId="1"/>
  </si>
  <si>
    <t>例：プール、大型遊具、砂場等</t>
    <phoneticPr fontId="1"/>
  </si>
  <si>
    <t>有効面積</t>
    <rPh sb="0" eb="2">
      <t>ユウコウ</t>
    </rPh>
    <rPh sb="2" eb="4">
      <t>メンセキ</t>
    </rPh>
    <phoneticPr fontId="1"/>
  </si>
  <si>
    <t>例：一時保育室、子育て支援室、病後児保育室等</t>
    <rPh sb="0" eb="1">
      <t>レイ</t>
    </rPh>
    <rPh sb="2" eb="4">
      <t>イチジ</t>
    </rPh>
    <rPh sb="4" eb="7">
      <t>ホイクシツ</t>
    </rPh>
    <rPh sb="8" eb="10">
      <t>コソダ</t>
    </rPh>
    <rPh sb="11" eb="13">
      <t>シエン</t>
    </rPh>
    <rPh sb="13" eb="14">
      <t>シツ</t>
    </rPh>
    <rPh sb="15" eb="17">
      <t>ビョウゴ</t>
    </rPh>
    <rPh sb="17" eb="18">
      <t>ジ</t>
    </rPh>
    <rPh sb="18" eb="21">
      <t>ホイクシツ</t>
    </rPh>
    <rPh sb="21" eb="22">
      <t>トウ</t>
    </rPh>
    <phoneticPr fontId="1"/>
  </si>
  <si>
    <t>例：一時保育室、子育て支援室、病後児保育室等</t>
    <rPh sb="2" eb="4">
      <t>イチジ</t>
    </rPh>
    <rPh sb="4" eb="7">
      <t>ホイクシツ</t>
    </rPh>
    <rPh sb="8" eb="10">
      <t>コソダ</t>
    </rPh>
    <rPh sb="11" eb="13">
      <t>シエン</t>
    </rPh>
    <rPh sb="13" eb="14">
      <t>シツ</t>
    </rPh>
    <rPh sb="15" eb="17">
      <t>ビョウゴ</t>
    </rPh>
    <rPh sb="17" eb="18">
      <t>ジ</t>
    </rPh>
    <rPh sb="18" eb="21">
      <t>ホイクシツ</t>
    </rPh>
    <rPh sb="21" eb="22">
      <t>トウ</t>
    </rPh>
    <phoneticPr fontId="1"/>
  </si>
  <si>
    <t>一時保育室、子育て支援室、病後児保育室等</t>
    <rPh sb="0" eb="2">
      <t>イチジ</t>
    </rPh>
    <rPh sb="2" eb="5">
      <t>ホイクシツ</t>
    </rPh>
    <phoneticPr fontId="1"/>
  </si>
  <si>
    <t>遊戯室</t>
    <rPh sb="0" eb="1">
      <t>ユウ</t>
    </rPh>
    <rPh sb="1" eb="2">
      <t>ギ</t>
    </rPh>
    <rPh sb="2" eb="3">
      <t>シツ</t>
    </rPh>
    <phoneticPr fontId="1"/>
  </si>
  <si>
    <t>保育士必要数
（新基準）</t>
    <phoneticPr fontId="1"/>
  </si>
  <si>
    <r>
      <t xml:space="preserve">乳児室・ほふく室・保育室
</t>
    </r>
    <r>
      <rPr>
        <sz val="11"/>
        <rFont val="ＭＳ Ｐゴシック"/>
        <family val="3"/>
        <charset val="128"/>
      </rPr>
      <t>（添付図面上の名称に合わせて記載してください。）</t>
    </r>
    <rPh sb="0" eb="2">
      <t>ニュウジ</t>
    </rPh>
    <rPh sb="2" eb="3">
      <t>シツ</t>
    </rPh>
    <rPh sb="7" eb="8">
      <t>シツ</t>
    </rPh>
    <rPh sb="9" eb="12">
      <t>ホイクシツ</t>
    </rPh>
    <rPh sb="14" eb="16">
      <t>テンプ</t>
    </rPh>
    <rPh sb="16" eb="18">
      <t>ズメン</t>
    </rPh>
    <rPh sb="18" eb="19">
      <t>ジョウ</t>
    </rPh>
    <rPh sb="20" eb="22">
      <t>メイショウ</t>
    </rPh>
    <rPh sb="23" eb="24">
      <t>ア</t>
    </rPh>
    <rPh sb="27" eb="29">
      <t>キサイ</t>
    </rPh>
    <phoneticPr fontId="1"/>
  </si>
  <si>
    <t>＋</t>
  </si>
  <si>
    <t>保育士必要数
（旧基準）</t>
    <rPh sb="8" eb="9">
      <t>キュウ</t>
    </rPh>
    <rPh sb="9" eb="11">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</si>
</sst>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quot;㎡&quot;"/>
    <numFmt numFmtId="177" formatCode="#,##0.00&quot;　㎡&quot;"/>
    <numFmt numFmtId="178" formatCode="0\ &quot;人&quot;"/>
    <numFmt numFmtId="179" formatCode="0\ &quot;　人&quot;"/>
    <numFmt numFmtId="180" formatCode="0_);[Red]\(0\)"/>
    <numFmt numFmtId="181" formatCode="0.00_ "/>
    <numFmt numFmtId="182" formatCode="#,##0.0;&quot;▲ &quot;#,##0.0"/>
  </numFmts>
  <fonts count="16">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scheme val="minor"/>
    </font>
    <font>
      <sz val="10.5"/>
      <name val="ＭＳ Ｐゴシック"/>
      <family val="3"/>
      <charset val="128"/>
      <scheme val="minor"/>
    </font>
    <font>
      <sz val="8"/>
      <name val="ＭＳ Ｐゴシック"/>
      <family val="3"/>
      <charset val="128"/>
      <scheme val="minor"/>
    </font>
    <font>
      <u/>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b/>
      <sz val="9"/>
      <color indexed="81"/>
      <name val="MS P ゴシック"/>
      <family val="3"/>
      <charset val="128"/>
    </font>
    <font>
      <u/>
      <sz val="10.5"/>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6"/>
      <name val="ＭＳ Ｐゴシック"/>
      <family val="3"/>
      <charset val="128"/>
      <scheme val="minor"/>
    </font>
  </fonts>
  <fills count="4">
    <fill>
      <patternFill patternType="none"/>
    </fill>
    <fill>
      <patternFill patternType="gray125"/>
    </fill>
    <fill>
      <patternFill patternType="solid">
        <fgColor rgb="FF99FF99"/>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s>
  <cellStyleXfs count="3">
    <xf numFmtId="0" fontId="0" fillId="0" borderId="0"/>
    <xf numFmtId="0" fontId="13" fillId="0" borderId="0">
      <alignment vertical="center"/>
    </xf>
    <xf numFmtId="0" fontId="13" fillId="0" borderId="0"/>
  </cellStyleXfs>
  <cellXfs count="171">
    <xf numFmtId="0" fontId="0" fillId="0" borderId="0" xfId="0"/>
    <xf numFmtId="0" fontId="2" fillId="0" borderId="0" xfId="0" applyFont="1" applyAlignment="1">
      <alignment vertical="center"/>
    </xf>
    <xf numFmtId="0" fontId="2" fillId="0" borderId="0" xfId="0" applyFont="1" applyFill="1" applyAlignment="1">
      <alignment vertical="center"/>
    </xf>
    <xf numFmtId="0" fontId="6" fillId="0" borderId="10" xfId="0" applyFont="1" applyFill="1" applyBorder="1" applyAlignment="1">
      <alignment horizontal="center" vertical="center"/>
    </xf>
    <xf numFmtId="0" fontId="3" fillId="2" borderId="2" xfId="0" applyFont="1" applyFill="1" applyBorder="1" applyAlignment="1"/>
    <xf numFmtId="177"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179" fontId="4" fillId="2" borderId="10" xfId="0" applyNumberFormat="1" applyFont="1" applyFill="1" applyBorder="1" applyAlignment="1">
      <alignment horizontal="center" vertical="center" wrapText="1"/>
    </xf>
    <xf numFmtId="179" fontId="4" fillId="2" borderId="2" xfId="0" applyNumberFormat="1" applyFont="1" applyFill="1" applyBorder="1" applyAlignment="1">
      <alignment horizontal="center" vertical="center" wrapText="1"/>
    </xf>
    <xf numFmtId="179" fontId="4" fillId="2" borderId="10" xfId="0" applyNumberFormat="1" applyFont="1" applyFill="1" applyBorder="1" applyAlignment="1">
      <alignment horizontal="left" vertical="center" wrapText="1" indent="2"/>
    </xf>
    <xf numFmtId="0" fontId="2" fillId="0" borderId="0" xfId="0" applyFont="1" applyBorder="1" applyAlignment="1">
      <alignment vertical="center"/>
    </xf>
    <xf numFmtId="179" fontId="4" fillId="2" borderId="10" xfId="0" applyNumberFormat="1" applyFont="1" applyFill="1" applyBorder="1" applyAlignment="1">
      <alignment horizontal="center" vertical="center" wrapText="1"/>
    </xf>
    <xf numFmtId="179" fontId="4" fillId="2" borderId="2" xfId="0" applyNumberFormat="1" applyFont="1" applyFill="1" applyBorder="1" applyAlignment="1">
      <alignment horizontal="center" vertical="center" wrapText="1"/>
    </xf>
    <xf numFmtId="179" fontId="4" fillId="2" borderId="10" xfId="0" applyNumberFormat="1" applyFont="1" applyFill="1" applyBorder="1" applyAlignment="1">
      <alignment horizontal="left" vertical="center" wrapText="1" indent="2"/>
    </xf>
    <xf numFmtId="0" fontId="3" fillId="2" borderId="3" xfId="0" applyFont="1" applyFill="1" applyBorder="1" applyAlignment="1">
      <alignment vertical="center"/>
    </xf>
    <xf numFmtId="0" fontId="4" fillId="2" borderId="2" xfId="0" applyFont="1" applyFill="1" applyBorder="1" applyAlignment="1">
      <alignment horizontal="distributed" vertical="center" wrapText="1"/>
    </xf>
    <xf numFmtId="0" fontId="3" fillId="2" borderId="4" xfId="0" applyFont="1" applyFill="1" applyBorder="1" applyAlignment="1">
      <alignment vertical="center"/>
    </xf>
    <xf numFmtId="0" fontId="4" fillId="2" borderId="5" xfId="0" applyFont="1" applyFill="1" applyBorder="1" applyAlignment="1">
      <alignment horizontal="distributed"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xf numFmtId="0" fontId="4" fillId="2" borderId="8" xfId="0" applyFont="1" applyFill="1" applyBorder="1" applyAlignment="1">
      <alignment horizontal="distributed" vertical="center" wrapText="1"/>
    </xf>
    <xf numFmtId="0" fontId="4" fillId="2" borderId="3" xfId="0" applyFont="1" applyFill="1" applyBorder="1" applyAlignment="1">
      <alignment horizontal="distributed" vertical="center" wrapText="1"/>
    </xf>
    <xf numFmtId="0" fontId="8" fillId="2" borderId="3" xfId="0" applyFont="1" applyFill="1" applyBorder="1" applyAlignment="1">
      <alignment horizontal="distributed" vertical="center" wrapText="1"/>
    </xf>
    <xf numFmtId="0" fontId="3" fillId="2" borderId="0" xfId="0" applyFont="1" applyFill="1" applyBorder="1" applyAlignment="1">
      <alignment vertical="center"/>
    </xf>
    <xf numFmtId="0" fontId="3" fillId="2" borderId="12" xfId="0" applyFont="1" applyFill="1" applyBorder="1" applyAlignment="1">
      <alignment vertical="center"/>
    </xf>
    <xf numFmtId="0" fontId="3" fillId="2" borderId="9" xfId="0" applyFont="1" applyFill="1" applyBorder="1" applyAlignment="1">
      <alignment vertical="center"/>
    </xf>
    <xf numFmtId="0" fontId="3" fillId="2" borderId="8" xfId="0" applyFont="1" applyFill="1" applyBorder="1" applyAlignment="1">
      <alignment vertical="center"/>
    </xf>
    <xf numFmtId="0" fontId="3" fillId="2" borderId="7" xfId="0" applyFont="1" applyFill="1" applyBorder="1" applyAlignment="1">
      <alignment horizontal="left" vertical="center"/>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3" fillId="2" borderId="3" xfId="0" applyFont="1" applyFill="1" applyBorder="1" applyAlignment="1">
      <alignment horizontal="left" vertical="center"/>
    </xf>
    <xf numFmtId="0" fontId="3" fillId="2" borderId="8" xfId="0" applyFont="1" applyFill="1" applyBorder="1" applyAlignment="1">
      <alignment horizontal="left" vertical="center"/>
    </xf>
    <xf numFmtId="0" fontId="6" fillId="2" borderId="10" xfId="0" applyFont="1" applyFill="1" applyBorder="1" applyAlignment="1">
      <alignment horizontal="left" vertical="center"/>
    </xf>
    <xf numFmtId="0" fontId="3" fillId="2" borderId="2" xfId="0" applyFont="1" applyFill="1" applyBorder="1" applyAlignment="1">
      <alignment horizontal="left" vertical="center"/>
    </xf>
    <xf numFmtId="0" fontId="3" fillId="2" borderId="10" xfId="0" applyFont="1" applyFill="1" applyBorder="1" applyAlignment="1">
      <alignment vertical="center"/>
    </xf>
    <xf numFmtId="0" fontId="7" fillId="2" borderId="2" xfId="0" applyFont="1" applyFill="1" applyBorder="1" applyAlignment="1">
      <alignment horizontal="left" vertical="center"/>
    </xf>
    <xf numFmtId="0" fontId="7" fillId="2" borderId="10"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4" xfId="0" applyFont="1" applyFill="1" applyBorder="1" applyAlignment="1">
      <alignment vertical="center" shrinkToFit="1"/>
    </xf>
    <xf numFmtId="0" fontId="3" fillId="2" borderId="11" xfId="0" applyFont="1" applyFill="1" applyBorder="1" applyAlignment="1">
      <alignment vertical="center" shrinkToFit="1"/>
    </xf>
    <xf numFmtId="0" fontId="3" fillId="2" borderId="11" xfId="0" applyFont="1" applyFill="1" applyBorder="1" applyAlignment="1">
      <alignment horizontal="center" vertical="center" shrinkToFit="1"/>
    </xf>
    <xf numFmtId="0" fontId="3" fillId="2" borderId="5" xfId="0" applyFont="1" applyFill="1" applyBorder="1" applyAlignment="1">
      <alignment vertical="center" shrinkToFit="1"/>
    </xf>
    <xf numFmtId="0" fontId="3" fillId="2" borderId="6" xfId="0" applyFont="1" applyFill="1" applyBorder="1" applyAlignment="1">
      <alignment vertical="center" shrinkToFit="1"/>
    </xf>
    <xf numFmtId="0" fontId="3" fillId="2" borderId="0" xfId="0" applyFont="1" applyFill="1" applyBorder="1" applyAlignment="1">
      <alignment vertical="center" shrinkToFit="1"/>
    </xf>
    <xf numFmtId="0" fontId="3" fillId="2" borderId="12" xfId="0" applyFont="1" applyFill="1" applyBorder="1" applyAlignment="1">
      <alignment vertical="center" shrinkToFit="1"/>
    </xf>
    <xf numFmtId="180" fontId="3" fillId="2" borderId="0" xfId="0" applyNumberFormat="1" applyFont="1" applyFill="1" applyBorder="1" applyAlignment="1">
      <alignment horizontal="center" vertical="center" shrinkToFit="1"/>
    </xf>
    <xf numFmtId="0" fontId="2" fillId="2" borderId="0" xfId="0" applyFont="1" applyFill="1" applyAlignment="1">
      <alignment vertical="center"/>
    </xf>
    <xf numFmtId="0" fontId="6" fillId="0" borderId="2" xfId="0" applyFont="1" applyFill="1" applyBorder="1" applyAlignment="1">
      <alignment horizontal="center" vertical="center"/>
    </xf>
    <xf numFmtId="0" fontId="3" fillId="2" borderId="11"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3" fillId="2" borderId="11" xfId="0" applyFont="1" applyFill="1" applyBorder="1" applyAlignment="1">
      <alignment horizontal="right" vertical="center" shrinkToFit="1"/>
    </xf>
    <xf numFmtId="0" fontId="3" fillId="2" borderId="0" xfId="0" applyFont="1" applyFill="1" applyBorder="1" applyAlignment="1">
      <alignment horizontal="right" vertical="center" shrinkToFit="1"/>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wrapText="1"/>
    </xf>
    <xf numFmtId="179" fontId="3" fillId="2" borderId="3" xfId="0" applyNumberFormat="1" applyFont="1" applyFill="1" applyBorder="1" applyAlignment="1">
      <alignment horizontal="center" vertical="center" shrinkToFit="1"/>
    </xf>
    <xf numFmtId="179" fontId="3" fillId="2" borderId="2" xfId="0" applyNumberFormat="1" applyFont="1" applyFill="1" applyBorder="1" applyAlignment="1">
      <alignment horizontal="center" vertical="center" shrinkToFi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11" xfId="0" applyFont="1" applyFill="1" applyBorder="1" applyAlignment="1">
      <alignment horizontal="right" vertical="center" shrinkToFit="1"/>
    </xf>
    <xf numFmtId="1" fontId="3" fillId="2" borderId="11" xfId="0" applyNumberFormat="1" applyFont="1" applyFill="1" applyBorder="1" applyAlignment="1">
      <alignment horizontal="center" vertical="center" shrinkToFit="1"/>
    </xf>
    <xf numFmtId="179" fontId="3" fillId="2" borderId="10" xfId="0" applyNumberFormat="1" applyFont="1" applyFill="1" applyBorder="1" applyAlignment="1">
      <alignment horizontal="center" vertical="center" shrinkToFit="1"/>
    </xf>
    <xf numFmtId="0" fontId="14" fillId="2" borderId="0" xfId="0" applyFont="1" applyFill="1" applyBorder="1" applyAlignment="1">
      <alignment vertical="center" shrinkToFit="1"/>
    </xf>
    <xf numFmtId="182" fontId="3" fillId="2" borderId="0" xfId="0" applyNumberFormat="1"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14" fillId="2" borderId="0" xfId="0" applyFont="1" applyFill="1" applyBorder="1" applyAlignment="1">
      <alignment horizontal="left" vertical="center" shrinkToFit="1"/>
    </xf>
    <xf numFmtId="180" fontId="3" fillId="2" borderId="0" xfId="0" applyNumberFormat="1" applyFont="1" applyFill="1" applyBorder="1" applyAlignment="1">
      <alignment horizontal="center" vertical="center" shrinkToFit="1"/>
    </xf>
    <xf numFmtId="0" fontId="3" fillId="2" borderId="0" xfId="0" applyFont="1" applyFill="1" applyBorder="1" applyAlignment="1">
      <alignment horizontal="right" vertical="center" shrinkToFit="1"/>
    </xf>
    <xf numFmtId="179" fontId="3" fillId="2" borderId="0" xfId="0" applyNumberFormat="1" applyFont="1" applyFill="1" applyBorder="1" applyAlignment="1">
      <alignment horizontal="center" vertical="center" shrinkToFit="1"/>
    </xf>
    <xf numFmtId="0" fontId="3" fillId="2" borderId="0" xfId="0" applyNumberFormat="1" applyFont="1" applyFill="1" applyBorder="1" applyAlignment="1">
      <alignment horizontal="center" vertical="center" shrinkToFi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79" fontId="4" fillId="2" borderId="3" xfId="0" applyNumberFormat="1" applyFont="1" applyFill="1" applyBorder="1" applyAlignment="1">
      <alignment horizontal="left" vertical="center" wrapText="1" indent="2"/>
    </xf>
    <xf numFmtId="179" fontId="4" fillId="2" borderId="10" xfId="0" applyNumberFormat="1" applyFont="1" applyFill="1" applyBorder="1" applyAlignment="1">
      <alignment horizontal="left" vertical="center" wrapText="1" indent="2"/>
    </xf>
    <xf numFmtId="179" fontId="4" fillId="2" borderId="2" xfId="0" applyNumberFormat="1" applyFont="1" applyFill="1" applyBorder="1" applyAlignment="1">
      <alignment horizontal="left" vertical="center" wrapText="1" indent="2"/>
    </xf>
    <xf numFmtId="179" fontId="4" fillId="2" borderId="3" xfId="0" applyNumberFormat="1" applyFont="1" applyFill="1" applyBorder="1" applyAlignment="1">
      <alignment horizontal="center" vertical="center" wrapText="1"/>
    </xf>
    <xf numFmtId="179" fontId="4" fillId="2" borderId="10" xfId="0" applyNumberFormat="1" applyFont="1" applyFill="1" applyBorder="1" applyAlignment="1">
      <alignment horizontal="center" vertical="center" wrapText="1"/>
    </xf>
    <xf numFmtId="179" fontId="4" fillId="2" borderId="2" xfId="0" applyNumberFormat="1" applyFont="1" applyFill="1" applyBorder="1" applyAlignment="1">
      <alignment horizontal="center" vertical="center" wrapText="1"/>
    </xf>
    <xf numFmtId="179" fontId="4" fillId="0" borderId="4" xfId="0" applyNumberFormat="1" applyFont="1" applyFill="1" applyBorder="1" applyAlignment="1">
      <alignment horizontal="center" vertical="center" wrapText="1"/>
    </xf>
    <xf numFmtId="179" fontId="4" fillId="0" borderId="11"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79" fontId="4" fillId="0" borderId="10"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79" fontId="4" fillId="2" borderId="4" xfId="0" applyNumberFormat="1" applyFont="1" applyFill="1" applyBorder="1" applyAlignment="1">
      <alignment horizontal="center" vertical="center" wrapText="1"/>
    </xf>
    <xf numFmtId="179" fontId="4" fillId="2" borderId="11" xfId="0" applyNumberFormat="1" applyFont="1" applyFill="1" applyBorder="1" applyAlignment="1">
      <alignment horizontal="center" vertical="center" wrapText="1"/>
    </xf>
    <xf numFmtId="179" fontId="4" fillId="2" borderId="5" xfId="0" applyNumberFormat="1" applyFont="1" applyFill="1" applyBorder="1" applyAlignment="1">
      <alignment horizontal="center" vertical="center" wrapText="1"/>
    </xf>
    <xf numFmtId="0" fontId="4" fillId="2" borderId="10" xfId="0" applyFont="1" applyFill="1" applyBorder="1" applyAlignment="1">
      <alignment horizontal="distributed"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178" fontId="4" fillId="2" borderId="3" xfId="0" applyNumberFormat="1" applyFont="1" applyFill="1" applyBorder="1" applyAlignment="1">
      <alignment horizontal="center" vertical="center" wrapText="1"/>
    </xf>
    <xf numFmtId="178" fontId="4" fillId="2" borderId="10" xfId="0" applyNumberFormat="1" applyFont="1" applyFill="1" applyBorder="1" applyAlignment="1">
      <alignment horizontal="center" vertical="center" wrapText="1"/>
    </xf>
    <xf numFmtId="179" fontId="11" fillId="2" borderId="3" xfId="0" applyNumberFormat="1" applyFont="1" applyFill="1" applyBorder="1" applyAlignment="1">
      <alignment horizontal="right" vertical="center" shrinkToFit="1"/>
    </xf>
    <xf numFmtId="179" fontId="11" fillId="2" borderId="10" xfId="0" applyNumberFormat="1" applyFont="1" applyFill="1" applyBorder="1" applyAlignment="1">
      <alignment horizontal="right" vertical="center" shrinkToFit="1"/>
    </xf>
    <xf numFmtId="179" fontId="11" fillId="0" borderId="10" xfId="0" applyNumberFormat="1" applyFont="1" applyFill="1" applyBorder="1" applyAlignment="1">
      <alignment horizontal="center" vertical="center"/>
    </xf>
    <xf numFmtId="0" fontId="9" fillId="2" borderId="4" xfId="0" applyFont="1" applyFill="1" applyBorder="1" applyAlignment="1">
      <alignment horizontal="center" vertical="center" textRotation="255" wrapText="1"/>
    </xf>
    <xf numFmtId="0" fontId="9" fillId="2" borderId="5" xfId="0" applyFont="1" applyFill="1" applyBorder="1" applyAlignment="1">
      <alignment horizontal="center" vertical="center" textRotation="255" wrapText="1"/>
    </xf>
    <xf numFmtId="0" fontId="9" fillId="2" borderId="6" xfId="0" applyFont="1" applyFill="1" applyBorder="1" applyAlignment="1">
      <alignment horizontal="center" vertical="center" textRotation="255" wrapText="1"/>
    </xf>
    <xf numFmtId="0" fontId="9" fillId="2" borderId="12" xfId="0" applyFont="1" applyFill="1" applyBorder="1" applyAlignment="1">
      <alignment horizontal="center" vertical="center" textRotation="255" wrapText="1"/>
    </xf>
    <xf numFmtId="0" fontId="9" fillId="2" borderId="7" xfId="0" applyFont="1" applyFill="1" applyBorder="1" applyAlignment="1">
      <alignment horizontal="center" vertical="center" textRotation="255" wrapText="1"/>
    </xf>
    <xf numFmtId="0" fontId="9" fillId="2" borderId="8" xfId="0" applyFont="1" applyFill="1" applyBorder="1" applyAlignment="1">
      <alignment horizontal="center" vertical="center" textRotation="255" wrapText="1"/>
    </xf>
    <xf numFmtId="0" fontId="7" fillId="0" borderId="10" xfId="0" applyFont="1" applyFill="1" applyBorder="1" applyAlignment="1">
      <alignment horizontal="left" vertical="center"/>
    </xf>
    <xf numFmtId="177" fontId="4" fillId="0" borderId="3" xfId="0" applyNumberFormat="1" applyFont="1" applyFill="1" applyBorder="1" applyAlignment="1">
      <alignment horizontal="center" vertical="center" wrapText="1"/>
    </xf>
    <xf numFmtId="177" fontId="4" fillId="0" borderId="10" xfId="0" applyNumberFormat="1" applyFont="1" applyFill="1" applyBorder="1" applyAlignment="1">
      <alignment horizontal="center" vertical="center" wrapText="1"/>
    </xf>
    <xf numFmtId="180" fontId="3" fillId="2" borderId="0"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181" fontId="8" fillId="2" borderId="0"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4" fillId="2" borderId="9" xfId="0" applyFont="1" applyFill="1" applyBorder="1" applyAlignment="1">
      <alignment horizontal="distributed"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176" fontId="3" fillId="0" borderId="9"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0" fontId="3" fillId="2" borderId="1" xfId="0" applyFont="1" applyFill="1" applyBorder="1" applyAlignment="1">
      <alignment horizontal="center"/>
    </xf>
    <xf numFmtId="179" fontId="3" fillId="2" borderId="10" xfId="0" applyNumberFormat="1" applyFont="1" applyFill="1" applyBorder="1" applyAlignment="1">
      <alignment horizontal="center"/>
    </xf>
    <xf numFmtId="179" fontId="3" fillId="2" borderId="2" xfId="0" applyNumberFormat="1" applyFont="1" applyFill="1" applyBorder="1" applyAlignment="1">
      <alignment horizontal="center"/>
    </xf>
    <xf numFmtId="176" fontId="3" fillId="0" borderId="1" xfId="0" applyNumberFormat="1" applyFont="1" applyFill="1" applyBorder="1" applyAlignment="1">
      <alignment horizontal="center"/>
    </xf>
    <xf numFmtId="0" fontId="3" fillId="2" borderId="3" xfId="0" applyFont="1" applyFill="1" applyBorder="1" applyAlignment="1">
      <alignment horizontal="left"/>
    </xf>
    <xf numFmtId="0" fontId="3" fillId="2" borderId="10"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center"/>
    </xf>
    <xf numFmtId="0" fontId="3" fillId="2" borderId="10" xfId="0" applyFont="1" applyFill="1" applyBorder="1" applyAlignment="1">
      <alignment horizontal="center"/>
    </xf>
    <xf numFmtId="0" fontId="3" fillId="2" borderId="2" xfId="0" applyFont="1" applyFill="1" applyBorder="1" applyAlignment="1">
      <alignment horizontal="center"/>
    </xf>
    <xf numFmtId="176" fontId="3" fillId="2" borderId="3" xfId="0" applyNumberFormat="1" applyFont="1" applyFill="1" applyBorder="1" applyAlignment="1">
      <alignment horizontal="center"/>
    </xf>
    <xf numFmtId="0" fontId="3" fillId="0" borderId="1" xfId="0" applyFont="1" applyFill="1" applyBorder="1" applyAlignment="1">
      <alignment horizontal="center"/>
    </xf>
    <xf numFmtId="0" fontId="3" fillId="2" borderId="3" xfId="0" applyFont="1" applyFill="1" applyBorder="1" applyAlignment="1">
      <alignment horizontal="right"/>
    </xf>
    <xf numFmtId="0" fontId="3" fillId="2" borderId="10" xfId="0" applyFont="1" applyFill="1" applyBorder="1" applyAlignment="1">
      <alignment horizontal="right"/>
    </xf>
    <xf numFmtId="0" fontId="3" fillId="0" borderId="3" xfId="0" applyFont="1" applyBorder="1" applyAlignment="1">
      <alignment horizontal="left"/>
    </xf>
    <xf numFmtId="0" fontId="3" fillId="0" borderId="10" xfId="0" applyFont="1" applyBorder="1" applyAlignment="1">
      <alignment horizontal="left"/>
    </xf>
    <xf numFmtId="0" fontId="3" fillId="0" borderId="2" xfId="0" applyFont="1" applyBorder="1" applyAlignment="1">
      <alignment horizontal="left"/>
    </xf>
    <xf numFmtId="0" fontId="3" fillId="3" borderId="1" xfId="0" applyFont="1" applyFill="1" applyBorder="1" applyAlignment="1">
      <alignment horizont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1" xfId="0" applyFont="1" applyFill="1" applyBorder="1" applyAlignment="1">
      <alignment horizontal="distributed" vertical="center" wrapText="1"/>
    </xf>
    <xf numFmtId="176" fontId="4" fillId="2" borderId="4" xfId="0" applyNumberFormat="1" applyFont="1" applyFill="1" applyBorder="1" applyAlignment="1">
      <alignment horizontal="center" vertical="center" wrapText="1"/>
    </xf>
    <xf numFmtId="176" fontId="4" fillId="2" borderId="11" xfId="0" applyNumberFormat="1" applyFont="1" applyFill="1" applyBorder="1" applyAlignment="1">
      <alignment horizontal="center" vertical="center" wrapText="1"/>
    </xf>
    <xf numFmtId="176" fontId="4" fillId="2" borderId="6" xfId="0" applyNumberFormat="1" applyFont="1" applyFill="1" applyBorder="1" applyAlignment="1">
      <alignment horizontal="center" vertical="center" wrapText="1"/>
    </xf>
    <xf numFmtId="176" fontId="4" fillId="2" borderId="0" xfId="0" applyNumberFormat="1" applyFont="1" applyFill="1" applyBorder="1" applyAlignment="1">
      <alignment horizontal="center" vertical="center" wrapText="1"/>
    </xf>
    <xf numFmtId="176" fontId="4" fillId="2" borderId="7" xfId="0" applyNumberFormat="1" applyFont="1" applyFill="1" applyBorder="1" applyAlignment="1">
      <alignment horizontal="center" vertical="center" wrapText="1"/>
    </xf>
    <xf numFmtId="176" fontId="4" fillId="2" borderId="9"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11"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12" xfId="0" applyFont="1" applyFill="1" applyBorder="1" applyAlignment="1">
      <alignment horizontal="left" vertical="center"/>
    </xf>
    <xf numFmtId="176" fontId="4" fillId="2" borderId="1" xfId="0" applyNumberFormat="1" applyFont="1" applyFill="1" applyBorder="1" applyAlignment="1">
      <alignment horizontal="center" vertical="center" wrapText="1"/>
    </xf>
    <xf numFmtId="0" fontId="4" fillId="0" borderId="3"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177" fontId="4" fillId="0" borderId="3" xfId="0" applyNumberFormat="1" applyFont="1" applyFill="1" applyBorder="1" applyAlignment="1">
      <alignment horizontal="left" vertical="center" wrapText="1" indent="2"/>
    </xf>
    <xf numFmtId="177" fontId="4" fillId="0" borderId="10" xfId="0" applyNumberFormat="1" applyFont="1" applyFill="1" applyBorder="1" applyAlignment="1">
      <alignment horizontal="left" vertical="center" wrapText="1" indent="2"/>
    </xf>
    <xf numFmtId="177" fontId="4" fillId="0" borderId="2" xfId="0" applyNumberFormat="1" applyFont="1" applyFill="1" applyBorder="1" applyAlignment="1">
      <alignment horizontal="left" vertical="center" wrapText="1" indent="2"/>
    </xf>
    <xf numFmtId="0" fontId="15" fillId="2" borderId="9" xfId="0" applyFont="1" applyFill="1" applyBorder="1" applyAlignment="1">
      <alignment horizontal="center" vertical="center"/>
    </xf>
    <xf numFmtId="0" fontId="4" fillId="0" borderId="2" xfId="0" applyFont="1" applyFill="1" applyBorder="1" applyAlignment="1">
      <alignment horizontal="center" vertical="center" wrapText="1"/>
    </xf>
  </cellXfs>
  <cellStyles count="3">
    <cellStyle name="標準" xfId="0" builtinId="0"/>
    <cellStyle name="標準 2" xfId="1"/>
    <cellStyle name="標準 2 2" xfId="2"/>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47626</xdr:colOff>
      <xdr:row>42</xdr:row>
      <xdr:rowOff>19050</xdr:rowOff>
    </xdr:from>
    <xdr:to>
      <xdr:col>29</xdr:col>
      <xdr:colOff>142876</xdr:colOff>
      <xdr:row>44</xdr:row>
      <xdr:rowOff>0</xdr:rowOff>
    </xdr:to>
    <xdr:sp macro="" textlink="">
      <xdr:nvSpPr>
        <xdr:cNvPr id="2" name="Rectangle 1"/>
        <xdr:cNvSpPr>
          <a:spLocks noChangeArrowheads="1"/>
        </xdr:cNvSpPr>
      </xdr:nvSpPr>
      <xdr:spPr bwMode="auto">
        <a:xfrm>
          <a:off x="1724026" y="11944350"/>
          <a:ext cx="6115050" cy="552450"/>
        </a:xfrm>
        <a:prstGeom prst="rect">
          <a:avLst/>
        </a:prstGeom>
        <a:solidFill>
          <a:srgbClr val="99FF99"/>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昭和５７年５月２５日付け児企第１８号厚生省児童家庭局企画課長通知「児童福祉法による収容施設措置費国庫負担金交付基準等の運用上の疑義及び回答について」に基づき、「年齢別にそれぞれ小数点第１位まで計算し（小数点以下第２位以下切り捨て）、合算した値の小数点第１位を四捨五入する」方式により算出している。</a:t>
          </a:r>
        </a:p>
      </xdr:txBody>
    </xdr:sp>
    <xdr:clientData/>
  </xdr:twoCellAnchor>
  <xdr:twoCellAnchor>
    <xdr:from>
      <xdr:col>1</xdr:col>
      <xdr:colOff>47625</xdr:colOff>
      <xdr:row>2</xdr:row>
      <xdr:rowOff>66675</xdr:rowOff>
    </xdr:from>
    <xdr:to>
      <xdr:col>3</xdr:col>
      <xdr:colOff>0</xdr:colOff>
      <xdr:row>2</xdr:row>
      <xdr:rowOff>323850</xdr:rowOff>
    </xdr:to>
    <xdr:sp macro="" textlink="">
      <xdr:nvSpPr>
        <xdr:cNvPr id="3" name="テキスト ボックス 2"/>
        <xdr:cNvSpPr txBox="1"/>
      </xdr:nvSpPr>
      <xdr:spPr>
        <a:xfrm>
          <a:off x="161925" y="457200"/>
          <a:ext cx="1276350" cy="257175"/>
        </a:xfrm>
        <a:prstGeom prst="rect">
          <a:avLst/>
        </a:prstGeom>
        <a:solidFill>
          <a:schemeClr val="accent6">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認可定員ベース</a:t>
          </a:r>
        </a:p>
      </xdr:txBody>
    </xdr:sp>
    <xdr:clientData/>
  </xdr:twoCellAnchor>
  <xdr:twoCellAnchor>
    <xdr:from>
      <xdr:col>4</xdr:col>
      <xdr:colOff>47626</xdr:colOff>
      <xdr:row>50</xdr:row>
      <xdr:rowOff>19050</xdr:rowOff>
    </xdr:from>
    <xdr:to>
      <xdr:col>29</xdr:col>
      <xdr:colOff>142876</xdr:colOff>
      <xdr:row>52</xdr:row>
      <xdr:rowOff>0</xdr:rowOff>
    </xdr:to>
    <xdr:sp macro="" textlink="">
      <xdr:nvSpPr>
        <xdr:cNvPr id="4" name="Rectangle 1"/>
        <xdr:cNvSpPr>
          <a:spLocks noChangeArrowheads="1"/>
        </xdr:cNvSpPr>
      </xdr:nvSpPr>
      <xdr:spPr bwMode="auto">
        <a:xfrm>
          <a:off x="1724026" y="11944350"/>
          <a:ext cx="6115050" cy="552450"/>
        </a:xfrm>
        <a:prstGeom prst="rect">
          <a:avLst/>
        </a:prstGeom>
        <a:solidFill>
          <a:srgbClr val="99FF99"/>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昭和５７年５月２５日付け児企第１８号厚生省児童家庭局企画課長通知「児童福祉法による収容施設措置費国庫負担金交付基準等の運用上の疑義及び回答について」に基づき、「年齢別にそれぞれ小数点第１位まで計算し（小数点以下第２位以下切り捨て）、合算した値の小数点第１位を四捨五入する」方式により算出し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47626</xdr:colOff>
      <xdr:row>42</xdr:row>
      <xdr:rowOff>19050</xdr:rowOff>
    </xdr:from>
    <xdr:to>
      <xdr:col>29</xdr:col>
      <xdr:colOff>142876</xdr:colOff>
      <xdr:row>44</xdr:row>
      <xdr:rowOff>0</xdr:rowOff>
    </xdr:to>
    <xdr:sp macro="" textlink="">
      <xdr:nvSpPr>
        <xdr:cNvPr id="2049" name="Rectangle 1"/>
        <xdr:cNvSpPr>
          <a:spLocks noChangeArrowheads="1"/>
        </xdr:cNvSpPr>
      </xdr:nvSpPr>
      <xdr:spPr bwMode="auto">
        <a:xfrm>
          <a:off x="1724026" y="10696575"/>
          <a:ext cx="6115050" cy="552450"/>
        </a:xfrm>
        <a:prstGeom prst="rect">
          <a:avLst/>
        </a:prstGeom>
        <a:solidFill>
          <a:srgbClr val="99FF99"/>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昭和５７年５月２５日付け児企第１８号厚生省児童家庭局企画課長通知「児童福祉法による収容施設措置費国庫負担金交付基準等の運用上の疑義及び回答について」に基づき、「年齢別にそれぞれ小数点第１位まで計算し（小数点以下第２位以下切り捨て）、合算した値の小数点第１位を四捨五入する」方式により算出している。</a:t>
          </a:r>
        </a:p>
      </xdr:txBody>
    </xdr:sp>
    <xdr:clientData/>
  </xdr:twoCellAnchor>
  <xdr:twoCellAnchor>
    <xdr:from>
      <xdr:col>1</xdr:col>
      <xdr:colOff>47625</xdr:colOff>
      <xdr:row>2</xdr:row>
      <xdr:rowOff>66675</xdr:rowOff>
    </xdr:from>
    <xdr:to>
      <xdr:col>2</xdr:col>
      <xdr:colOff>971550</xdr:colOff>
      <xdr:row>2</xdr:row>
      <xdr:rowOff>323850</xdr:rowOff>
    </xdr:to>
    <xdr:sp macro="" textlink="">
      <xdr:nvSpPr>
        <xdr:cNvPr id="2" name="テキスト ボックス 1"/>
        <xdr:cNvSpPr txBox="1"/>
      </xdr:nvSpPr>
      <xdr:spPr>
        <a:xfrm>
          <a:off x="171450" y="457200"/>
          <a:ext cx="1152525" cy="257175"/>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実員ベース</a:t>
          </a:r>
        </a:p>
      </xdr:txBody>
    </xdr:sp>
    <xdr:clientData/>
  </xdr:twoCellAnchor>
  <xdr:twoCellAnchor>
    <xdr:from>
      <xdr:col>4</xdr:col>
      <xdr:colOff>47626</xdr:colOff>
      <xdr:row>50</xdr:row>
      <xdr:rowOff>19050</xdr:rowOff>
    </xdr:from>
    <xdr:to>
      <xdr:col>29</xdr:col>
      <xdr:colOff>142876</xdr:colOff>
      <xdr:row>52</xdr:row>
      <xdr:rowOff>0</xdr:rowOff>
    </xdr:to>
    <xdr:sp macro="" textlink="">
      <xdr:nvSpPr>
        <xdr:cNvPr id="4" name="Rectangle 1"/>
        <xdr:cNvSpPr>
          <a:spLocks noChangeArrowheads="1"/>
        </xdr:cNvSpPr>
      </xdr:nvSpPr>
      <xdr:spPr bwMode="auto">
        <a:xfrm>
          <a:off x="1724026" y="14230350"/>
          <a:ext cx="6115050" cy="552450"/>
        </a:xfrm>
        <a:prstGeom prst="rect">
          <a:avLst/>
        </a:prstGeom>
        <a:solidFill>
          <a:srgbClr val="99FF99"/>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昭和５７年５月２５日付け児企第１８号厚生省児童家庭局企画課長通知「児童福祉法による収容施設措置費国庫負担金交付基準等の運用上の疑義及び回答について」に基づき、「年齢別にそれぞれ小数点第１位まで計算し（小数点以下第２位以下切り捨て）、合算した値の小数点第１位を四捨五入する」方式により算出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47626</xdr:colOff>
      <xdr:row>42</xdr:row>
      <xdr:rowOff>19050</xdr:rowOff>
    </xdr:from>
    <xdr:to>
      <xdr:col>29</xdr:col>
      <xdr:colOff>142876</xdr:colOff>
      <xdr:row>44</xdr:row>
      <xdr:rowOff>0</xdr:rowOff>
    </xdr:to>
    <xdr:sp macro="" textlink="">
      <xdr:nvSpPr>
        <xdr:cNvPr id="2" name="Rectangle 1"/>
        <xdr:cNvSpPr>
          <a:spLocks noChangeArrowheads="1"/>
        </xdr:cNvSpPr>
      </xdr:nvSpPr>
      <xdr:spPr bwMode="auto">
        <a:xfrm>
          <a:off x="1724026" y="11944350"/>
          <a:ext cx="6115050" cy="552450"/>
        </a:xfrm>
        <a:prstGeom prst="rect">
          <a:avLst/>
        </a:prstGeom>
        <a:solidFill>
          <a:srgbClr val="99FF99"/>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昭和５７年５月２５日付け児企第１８号厚生省児童家庭局企画課長通知「児童福祉法による収容施設措置費国庫負担金交付基準等の運用上の疑義及び回答について」に基づき、「年齢別にそれぞれ小数点第１位まで計算し（小数点以下第２位以下切り捨て）、合算した値の小数点第１位を四捨五入する」方式により算出している。</a:t>
          </a:r>
        </a:p>
      </xdr:txBody>
    </xdr:sp>
    <xdr:clientData/>
  </xdr:twoCellAnchor>
  <xdr:twoCellAnchor>
    <xdr:from>
      <xdr:col>1</xdr:col>
      <xdr:colOff>47625</xdr:colOff>
      <xdr:row>2</xdr:row>
      <xdr:rowOff>66675</xdr:rowOff>
    </xdr:from>
    <xdr:to>
      <xdr:col>2</xdr:col>
      <xdr:colOff>971550</xdr:colOff>
      <xdr:row>2</xdr:row>
      <xdr:rowOff>323850</xdr:rowOff>
    </xdr:to>
    <xdr:sp macro="" textlink="">
      <xdr:nvSpPr>
        <xdr:cNvPr id="3" name="テキスト ボックス 2"/>
        <xdr:cNvSpPr txBox="1"/>
      </xdr:nvSpPr>
      <xdr:spPr>
        <a:xfrm>
          <a:off x="171450" y="457200"/>
          <a:ext cx="1152525" cy="25717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記載例</a:t>
          </a:r>
          <a:endParaRPr kumimoji="1" lang="en-US" altLang="ja-JP" sz="1100" b="1"/>
        </a:p>
        <a:p>
          <a:pPr algn="ctr"/>
          <a:endParaRPr kumimoji="1" lang="ja-JP" altLang="en-US" sz="1100" b="1"/>
        </a:p>
      </xdr:txBody>
    </xdr:sp>
    <xdr:clientData/>
  </xdr:twoCellAnchor>
  <xdr:twoCellAnchor>
    <xdr:from>
      <xdr:col>4</xdr:col>
      <xdr:colOff>47626</xdr:colOff>
      <xdr:row>50</xdr:row>
      <xdr:rowOff>19050</xdr:rowOff>
    </xdr:from>
    <xdr:to>
      <xdr:col>29</xdr:col>
      <xdr:colOff>142876</xdr:colOff>
      <xdr:row>52</xdr:row>
      <xdr:rowOff>0</xdr:rowOff>
    </xdr:to>
    <xdr:sp macro="" textlink="">
      <xdr:nvSpPr>
        <xdr:cNvPr id="4" name="Rectangle 1"/>
        <xdr:cNvSpPr>
          <a:spLocks noChangeArrowheads="1"/>
        </xdr:cNvSpPr>
      </xdr:nvSpPr>
      <xdr:spPr bwMode="auto">
        <a:xfrm>
          <a:off x="1724026" y="14230350"/>
          <a:ext cx="6115050" cy="552450"/>
        </a:xfrm>
        <a:prstGeom prst="rect">
          <a:avLst/>
        </a:prstGeom>
        <a:solidFill>
          <a:srgbClr val="99FF99"/>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昭和５７年５月２５日付け児企第１８号厚生省児童家庭局企画課長通知「児童福祉法による収容施設措置費国庫負担金交付基準等の運用上の疑義及び回答について」に基づき、「年齢別にそれぞれ小数点第１位まで計算し（小数点以下第２位以下切り捨て）、合算した値の小数点第１位を四捨五入する」方式により算出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N53"/>
  <sheetViews>
    <sheetView tabSelected="1" view="pageBreakPreview" zoomScaleNormal="100" zoomScaleSheetLayoutView="100" zoomScalePageLayoutView="85" workbookViewId="0">
      <selection activeCell="E22" sqref="E22:J22"/>
    </sheetView>
  </sheetViews>
  <sheetFormatPr defaultRowHeight="30.75" customHeight="1"/>
  <cols>
    <col min="1" max="1" width="1.625" style="1" customWidth="1"/>
    <col min="2" max="2" width="3" style="1" customWidth="1"/>
    <col min="3" max="3" width="18.75" style="2" customWidth="1"/>
    <col min="4" max="30" width="4.375" style="2" customWidth="1"/>
    <col min="31" max="31" width="9" style="2"/>
    <col min="32" max="16384" width="9" style="1"/>
  </cols>
  <sheetData>
    <row r="3" spans="1:30" ht="30.75" customHeight="1">
      <c r="A3" s="169" t="s">
        <v>48</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row>
    <row r="4" spans="1:30" ht="26.25" customHeight="1">
      <c r="A4" s="14"/>
      <c r="B4" s="101" t="s">
        <v>0</v>
      </c>
      <c r="C4" s="101"/>
      <c r="D4" s="15"/>
      <c r="E4" s="163"/>
      <c r="F4" s="164"/>
      <c r="G4" s="164"/>
      <c r="H4" s="164"/>
      <c r="I4" s="164"/>
      <c r="J4" s="164"/>
      <c r="K4" s="164"/>
      <c r="L4" s="164"/>
      <c r="M4" s="164"/>
      <c r="N4" s="164"/>
      <c r="O4" s="164"/>
      <c r="P4" s="164"/>
      <c r="Q4" s="164"/>
      <c r="R4" s="164"/>
      <c r="S4" s="164"/>
      <c r="T4" s="164"/>
      <c r="U4" s="164"/>
      <c r="V4" s="165"/>
      <c r="W4" s="18" t="s">
        <v>28</v>
      </c>
      <c r="X4" s="102"/>
      <c r="Y4" s="103"/>
      <c r="Z4" s="170"/>
      <c r="AA4" s="19" t="s">
        <v>27</v>
      </c>
      <c r="AB4" s="102"/>
      <c r="AC4" s="103"/>
      <c r="AD4" s="170"/>
    </row>
    <row r="5" spans="1:30" ht="26.25" customHeight="1">
      <c r="A5" s="14"/>
      <c r="B5" s="101" t="s">
        <v>1</v>
      </c>
      <c r="C5" s="101"/>
      <c r="D5" s="15"/>
      <c r="E5" s="163"/>
      <c r="F5" s="164"/>
      <c r="G5" s="164"/>
      <c r="H5" s="164"/>
      <c r="I5" s="164"/>
      <c r="J5" s="164"/>
      <c r="K5" s="164"/>
      <c r="L5" s="164"/>
      <c r="M5" s="164"/>
      <c r="N5" s="164"/>
      <c r="O5" s="164"/>
      <c r="P5" s="164"/>
      <c r="Q5" s="164"/>
      <c r="R5" s="164"/>
      <c r="S5" s="164"/>
      <c r="T5" s="164"/>
      <c r="U5" s="164"/>
      <c r="V5" s="164"/>
      <c r="W5" s="164"/>
      <c r="X5" s="164"/>
      <c r="Y5" s="164"/>
      <c r="Z5" s="164"/>
      <c r="AA5" s="164"/>
      <c r="AB5" s="164"/>
      <c r="AC5" s="164"/>
      <c r="AD5" s="165"/>
    </row>
    <row r="6" spans="1:30" ht="26.25" customHeight="1">
      <c r="A6" s="14"/>
      <c r="B6" s="101" t="s">
        <v>2</v>
      </c>
      <c r="C6" s="101"/>
      <c r="D6" s="15"/>
      <c r="E6" s="163"/>
      <c r="F6" s="164"/>
      <c r="G6" s="164"/>
      <c r="H6" s="164"/>
      <c r="I6" s="164"/>
      <c r="J6" s="164"/>
      <c r="K6" s="164"/>
      <c r="L6" s="164"/>
      <c r="M6" s="164"/>
      <c r="N6" s="164"/>
      <c r="O6" s="164"/>
      <c r="P6" s="164"/>
      <c r="Q6" s="164"/>
      <c r="R6" s="164"/>
      <c r="S6" s="164"/>
      <c r="T6" s="164"/>
      <c r="U6" s="164"/>
      <c r="V6" s="164"/>
      <c r="W6" s="164"/>
      <c r="X6" s="164"/>
      <c r="Y6" s="164"/>
      <c r="Z6" s="164"/>
      <c r="AA6" s="164"/>
      <c r="AB6" s="164"/>
      <c r="AC6" s="164"/>
      <c r="AD6" s="165"/>
    </row>
    <row r="7" spans="1:30" ht="26.25" customHeight="1">
      <c r="A7" s="14"/>
      <c r="B7" s="101" t="s">
        <v>3</v>
      </c>
      <c r="C7" s="101"/>
      <c r="D7" s="15"/>
      <c r="E7" s="166"/>
      <c r="F7" s="167"/>
      <c r="G7" s="167"/>
      <c r="H7" s="167"/>
      <c r="I7" s="167"/>
      <c r="J7" s="167"/>
      <c r="K7" s="167"/>
      <c r="L7" s="167"/>
      <c r="M7" s="167"/>
      <c r="N7" s="167"/>
      <c r="O7" s="167"/>
      <c r="P7" s="167"/>
      <c r="Q7" s="167"/>
      <c r="R7" s="167"/>
      <c r="S7" s="167"/>
      <c r="T7" s="167"/>
      <c r="U7" s="167"/>
      <c r="V7" s="167"/>
      <c r="W7" s="167"/>
      <c r="X7" s="167"/>
      <c r="Y7" s="167"/>
      <c r="Z7" s="167"/>
      <c r="AA7" s="167"/>
      <c r="AB7" s="167"/>
      <c r="AC7" s="167"/>
      <c r="AD7" s="168"/>
    </row>
    <row r="8" spans="1:30" ht="26.25" customHeight="1">
      <c r="A8" s="14"/>
      <c r="B8" s="101" t="s">
        <v>24</v>
      </c>
      <c r="C8" s="101"/>
      <c r="D8" s="15"/>
      <c r="E8" s="166"/>
      <c r="F8" s="167"/>
      <c r="G8" s="167"/>
      <c r="H8" s="167"/>
      <c r="I8" s="167"/>
      <c r="J8" s="167"/>
      <c r="K8" s="167"/>
      <c r="L8" s="167"/>
      <c r="M8" s="167"/>
      <c r="N8" s="167"/>
      <c r="O8" s="167"/>
      <c r="P8" s="167"/>
      <c r="Q8" s="167"/>
      <c r="R8" s="167"/>
      <c r="S8" s="167"/>
      <c r="T8" s="167"/>
      <c r="U8" s="167"/>
      <c r="V8" s="167"/>
      <c r="W8" s="167"/>
      <c r="X8" s="167"/>
      <c r="Y8" s="167"/>
      <c r="Z8" s="167"/>
      <c r="AA8" s="167"/>
      <c r="AB8" s="167"/>
      <c r="AC8" s="167"/>
      <c r="AD8" s="168"/>
    </row>
    <row r="9" spans="1:30" ht="26.25" customHeight="1">
      <c r="A9" s="16"/>
      <c r="B9" s="149" t="s">
        <v>4</v>
      </c>
      <c r="C9" s="149"/>
      <c r="D9" s="17"/>
      <c r="E9" s="150" t="s">
        <v>95</v>
      </c>
      <c r="F9" s="151"/>
      <c r="G9" s="151"/>
      <c r="H9" s="151"/>
      <c r="I9" s="151"/>
      <c r="J9" s="151"/>
      <c r="K9" s="147" t="s">
        <v>59</v>
      </c>
      <c r="L9" s="147"/>
      <c r="M9" s="147"/>
      <c r="N9" s="147"/>
      <c r="O9" s="147"/>
      <c r="P9" s="147"/>
      <c r="Q9" s="147"/>
      <c r="R9" s="147"/>
      <c r="S9" s="147"/>
      <c r="T9" s="147"/>
      <c r="U9" s="147"/>
      <c r="V9" s="147"/>
      <c r="W9" s="147"/>
      <c r="X9" s="147"/>
      <c r="Y9" s="147"/>
      <c r="Z9" s="147"/>
      <c r="AA9" s="147"/>
      <c r="AB9" s="147"/>
      <c r="AC9" s="147"/>
      <c r="AD9" s="147"/>
    </row>
    <row r="10" spans="1:30" ht="26.25" customHeight="1">
      <c r="A10" s="156" t="s">
        <v>101</v>
      </c>
      <c r="B10" s="157"/>
      <c r="C10" s="157"/>
      <c r="D10" s="158"/>
      <c r="E10" s="152"/>
      <c r="F10" s="153"/>
      <c r="G10" s="153"/>
      <c r="H10" s="153"/>
      <c r="I10" s="153"/>
      <c r="J10" s="153"/>
      <c r="K10" s="162" t="s">
        <v>58</v>
      </c>
      <c r="L10" s="162"/>
      <c r="M10" s="162"/>
      <c r="N10" s="162"/>
      <c r="O10" s="162"/>
      <c r="P10" s="162"/>
      <c r="Q10" s="162"/>
      <c r="R10" s="162"/>
      <c r="S10" s="162"/>
      <c r="T10" s="162"/>
      <c r="U10" s="162"/>
      <c r="V10" s="162"/>
      <c r="W10" s="162"/>
      <c r="X10" s="162"/>
      <c r="Y10" s="162"/>
      <c r="Z10" s="162"/>
      <c r="AA10" s="162" t="s">
        <v>71</v>
      </c>
      <c r="AB10" s="162"/>
      <c r="AC10" s="162"/>
      <c r="AD10" s="162"/>
    </row>
    <row r="11" spans="1:30" ht="26.25" customHeight="1">
      <c r="A11" s="159"/>
      <c r="B11" s="160"/>
      <c r="C11" s="160"/>
      <c r="D11" s="161"/>
      <c r="E11" s="152"/>
      <c r="F11" s="153"/>
      <c r="G11" s="153"/>
      <c r="H11" s="153"/>
      <c r="I11" s="153"/>
      <c r="J11" s="153"/>
      <c r="K11" s="147" t="s">
        <v>51</v>
      </c>
      <c r="L11" s="147"/>
      <c r="M11" s="147"/>
      <c r="N11" s="147"/>
      <c r="O11" s="147" t="s">
        <v>54</v>
      </c>
      <c r="P11" s="147"/>
      <c r="Q11" s="147"/>
      <c r="R11" s="147"/>
      <c r="S11" s="147" t="s">
        <v>57</v>
      </c>
      <c r="T11" s="147"/>
      <c r="U11" s="147" t="s">
        <v>22</v>
      </c>
      <c r="V11" s="147"/>
      <c r="W11" s="147" t="s">
        <v>55</v>
      </c>
      <c r="X11" s="147"/>
      <c r="Y11" s="147" t="s">
        <v>56</v>
      </c>
      <c r="Z11" s="147"/>
      <c r="AA11" s="162"/>
      <c r="AB11" s="162"/>
      <c r="AC11" s="162"/>
      <c r="AD11" s="162"/>
    </row>
    <row r="12" spans="1:30" ht="26.25" customHeight="1">
      <c r="A12" s="159"/>
      <c r="B12" s="160"/>
      <c r="C12" s="160"/>
      <c r="D12" s="161"/>
      <c r="E12" s="154"/>
      <c r="F12" s="155"/>
      <c r="G12" s="155"/>
      <c r="H12" s="155"/>
      <c r="I12" s="155"/>
      <c r="J12" s="155"/>
      <c r="K12" s="148" t="s">
        <v>52</v>
      </c>
      <c r="L12" s="148"/>
      <c r="M12" s="148" t="s">
        <v>53</v>
      </c>
      <c r="N12" s="148"/>
      <c r="O12" s="148" t="s">
        <v>52</v>
      </c>
      <c r="P12" s="148"/>
      <c r="Q12" s="148" t="s">
        <v>53</v>
      </c>
      <c r="R12" s="148"/>
      <c r="S12" s="147"/>
      <c r="T12" s="147"/>
      <c r="U12" s="147"/>
      <c r="V12" s="147"/>
      <c r="W12" s="147"/>
      <c r="X12" s="147"/>
      <c r="Y12" s="147"/>
      <c r="Z12" s="147"/>
      <c r="AA12" s="162"/>
      <c r="AB12" s="162"/>
      <c r="AC12" s="162"/>
      <c r="AD12" s="162"/>
    </row>
    <row r="13" spans="1:30" ht="26.25" customHeight="1">
      <c r="A13" s="20"/>
      <c r="B13" s="143"/>
      <c r="C13" s="144"/>
      <c r="D13" s="145"/>
      <c r="E13" s="132"/>
      <c r="F13" s="132"/>
      <c r="G13" s="132"/>
      <c r="H13" s="132"/>
      <c r="I13" s="132"/>
      <c r="J13" s="132"/>
      <c r="K13" s="140"/>
      <c r="L13" s="140"/>
      <c r="M13" s="140"/>
      <c r="N13" s="140"/>
      <c r="O13" s="146"/>
      <c r="P13" s="146"/>
      <c r="Q13" s="140"/>
      <c r="R13" s="140"/>
      <c r="S13" s="140"/>
      <c r="T13" s="140"/>
      <c r="U13" s="140"/>
      <c r="V13" s="140"/>
      <c r="W13" s="140"/>
      <c r="X13" s="140"/>
      <c r="Y13" s="140"/>
      <c r="Z13" s="140"/>
      <c r="AA13" s="141">
        <f>K13*1.65+M13*3.3+O13*1.65+Q13*3.3+S13*1.98+U13*1.98+W13*1.98+Y13*1.98</f>
        <v>0</v>
      </c>
      <c r="AB13" s="142"/>
      <c r="AC13" s="142"/>
      <c r="AD13" s="4" t="s">
        <v>29</v>
      </c>
    </row>
    <row r="14" spans="1:30" ht="26.25" customHeight="1">
      <c r="A14" s="20"/>
      <c r="B14" s="143"/>
      <c r="C14" s="144"/>
      <c r="D14" s="145"/>
      <c r="E14" s="132"/>
      <c r="F14" s="132"/>
      <c r="G14" s="132"/>
      <c r="H14" s="132"/>
      <c r="I14" s="132"/>
      <c r="J14" s="132"/>
      <c r="K14" s="140"/>
      <c r="L14" s="140"/>
      <c r="M14" s="140"/>
      <c r="N14" s="140"/>
      <c r="O14" s="146"/>
      <c r="P14" s="146"/>
      <c r="Q14" s="140"/>
      <c r="R14" s="140"/>
      <c r="S14" s="140"/>
      <c r="T14" s="140"/>
      <c r="U14" s="140"/>
      <c r="V14" s="140"/>
      <c r="W14" s="140"/>
      <c r="X14" s="140"/>
      <c r="Y14" s="140"/>
      <c r="Z14" s="140"/>
      <c r="AA14" s="141">
        <f t="shared" ref="AA14:AA20" si="0">K14*1.65+M14*3.3+O14*1.65+Q14*3.3+S14*1.98+U14*1.98+W14*1.98+Y14*1.98</f>
        <v>0</v>
      </c>
      <c r="AB14" s="142"/>
      <c r="AC14" s="142"/>
      <c r="AD14" s="4" t="s">
        <v>29</v>
      </c>
    </row>
    <row r="15" spans="1:30" ht="26.25" customHeight="1">
      <c r="A15" s="20"/>
      <c r="B15" s="143"/>
      <c r="C15" s="144"/>
      <c r="D15" s="145"/>
      <c r="E15" s="132"/>
      <c r="F15" s="132"/>
      <c r="G15" s="132"/>
      <c r="H15" s="132"/>
      <c r="I15" s="132"/>
      <c r="J15" s="132"/>
      <c r="K15" s="140"/>
      <c r="L15" s="140"/>
      <c r="M15" s="140"/>
      <c r="N15" s="140"/>
      <c r="O15" s="146"/>
      <c r="P15" s="146"/>
      <c r="Q15" s="140"/>
      <c r="R15" s="140"/>
      <c r="S15" s="140"/>
      <c r="T15" s="140"/>
      <c r="U15" s="140"/>
      <c r="V15" s="140"/>
      <c r="W15" s="140"/>
      <c r="X15" s="140"/>
      <c r="Y15" s="140"/>
      <c r="Z15" s="140"/>
      <c r="AA15" s="141">
        <f t="shared" si="0"/>
        <v>0</v>
      </c>
      <c r="AB15" s="142"/>
      <c r="AC15" s="142"/>
      <c r="AD15" s="4" t="s">
        <v>29</v>
      </c>
    </row>
    <row r="16" spans="1:30" ht="26.25" customHeight="1">
      <c r="A16" s="20"/>
      <c r="B16" s="143"/>
      <c r="C16" s="144"/>
      <c r="D16" s="145"/>
      <c r="E16" s="132"/>
      <c r="F16" s="132"/>
      <c r="G16" s="132"/>
      <c r="H16" s="132"/>
      <c r="I16" s="132"/>
      <c r="J16" s="132"/>
      <c r="K16" s="140"/>
      <c r="L16" s="140"/>
      <c r="M16" s="140"/>
      <c r="N16" s="140"/>
      <c r="O16" s="146"/>
      <c r="P16" s="146"/>
      <c r="Q16" s="140"/>
      <c r="R16" s="140"/>
      <c r="S16" s="140"/>
      <c r="T16" s="140"/>
      <c r="U16" s="140"/>
      <c r="V16" s="140"/>
      <c r="W16" s="140"/>
      <c r="X16" s="140"/>
      <c r="Y16" s="140"/>
      <c r="Z16" s="140"/>
      <c r="AA16" s="141">
        <f t="shared" si="0"/>
        <v>0</v>
      </c>
      <c r="AB16" s="142"/>
      <c r="AC16" s="142"/>
      <c r="AD16" s="4" t="s">
        <v>29</v>
      </c>
    </row>
    <row r="17" spans="1:30" ht="26.25" customHeight="1">
      <c r="A17" s="20"/>
      <c r="B17" s="143"/>
      <c r="C17" s="144"/>
      <c r="D17" s="145"/>
      <c r="E17" s="132"/>
      <c r="F17" s="132"/>
      <c r="G17" s="132"/>
      <c r="H17" s="132"/>
      <c r="I17" s="132"/>
      <c r="J17" s="132"/>
      <c r="K17" s="140"/>
      <c r="L17" s="140"/>
      <c r="M17" s="140"/>
      <c r="N17" s="140"/>
      <c r="O17" s="146"/>
      <c r="P17" s="146"/>
      <c r="Q17" s="140"/>
      <c r="R17" s="140"/>
      <c r="S17" s="140"/>
      <c r="T17" s="140"/>
      <c r="U17" s="140"/>
      <c r="V17" s="140"/>
      <c r="W17" s="140"/>
      <c r="X17" s="140"/>
      <c r="Y17" s="140"/>
      <c r="Z17" s="140"/>
      <c r="AA17" s="141">
        <f t="shared" si="0"/>
        <v>0</v>
      </c>
      <c r="AB17" s="142"/>
      <c r="AC17" s="142"/>
      <c r="AD17" s="4" t="s">
        <v>29</v>
      </c>
    </row>
    <row r="18" spans="1:30" ht="26.25" customHeight="1">
      <c r="A18" s="20"/>
      <c r="B18" s="143"/>
      <c r="C18" s="144"/>
      <c r="D18" s="145"/>
      <c r="E18" s="132"/>
      <c r="F18" s="132"/>
      <c r="G18" s="132"/>
      <c r="H18" s="132"/>
      <c r="I18" s="132"/>
      <c r="J18" s="132"/>
      <c r="K18" s="140"/>
      <c r="L18" s="140"/>
      <c r="M18" s="140"/>
      <c r="N18" s="140"/>
      <c r="O18" s="146"/>
      <c r="P18" s="146"/>
      <c r="Q18" s="140"/>
      <c r="R18" s="140"/>
      <c r="S18" s="140"/>
      <c r="T18" s="140"/>
      <c r="U18" s="140"/>
      <c r="V18" s="140"/>
      <c r="W18" s="140"/>
      <c r="X18" s="140"/>
      <c r="Y18" s="140"/>
      <c r="Z18" s="140"/>
      <c r="AA18" s="141">
        <f t="shared" si="0"/>
        <v>0</v>
      </c>
      <c r="AB18" s="142"/>
      <c r="AC18" s="142"/>
      <c r="AD18" s="4" t="s">
        <v>29</v>
      </c>
    </row>
    <row r="19" spans="1:30" ht="26.25" customHeight="1">
      <c r="A19" s="20"/>
      <c r="B19" s="143"/>
      <c r="C19" s="144"/>
      <c r="D19" s="145"/>
      <c r="E19" s="132"/>
      <c r="F19" s="132"/>
      <c r="G19" s="132"/>
      <c r="H19" s="132"/>
      <c r="I19" s="132"/>
      <c r="J19" s="132"/>
      <c r="K19" s="140"/>
      <c r="L19" s="140"/>
      <c r="M19" s="140"/>
      <c r="N19" s="140"/>
      <c r="O19" s="146"/>
      <c r="P19" s="146"/>
      <c r="Q19" s="140"/>
      <c r="R19" s="140"/>
      <c r="S19" s="140"/>
      <c r="T19" s="140"/>
      <c r="U19" s="140"/>
      <c r="V19" s="140"/>
      <c r="W19" s="140"/>
      <c r="X19" s="140"/>
      <c r="Y19" s="140"/>
      <c r="Z19" s="140"/>
      <c r="AA19" s="141">
        <f t="shared" si="0"/>
        <v>0</v>
      </c>
      <c r="AB19" s="142"/>
      <c r="AC19" s="142"/>
      <c r="AD19" s="4" t="s">
        <v>29</v>
      </c>
    </row>
    <row r="20" spans="1:30" ht="26.25" customHeight="1">
      <c r="A20" s="20"/>
      <c r="B20" s="143"/>
      <c r="C20" s="144"/>
      <c r="D20" s="145"/>
      <c r="E20" s="132"/>
      <c r="F20" s="132"/>
      <c r="G20" s="132"/>
      <c r="H20" s="132"/>
      <c r="I20" s="132"/>
      <c r="J20" s="132"/>
      <c r="K20" s="140"/>
      <c r="L20" s="140"/>
      <c r="M20" s="140"/>
      <c r="N20" s="140"/>
      <c r="O20" s="146"/>
      <c r="P20" s="146"/>
      <c r="Q20" s="140"/>
      <c r="R20" s="140"/>
      <c r="S20" s="140"/>
      <c r="T20" s="140"/>
      <c r="U20" s="140"/>
      <c r="V20" s="140"/>
      <c r="W20" s="140"/>
      <c r="X20" s="140"/>
      <c r="Y20" s="140"/>
      <c r="Z20" s="140"/>
      <c r="AA20" s="141">
        <f t="shared" si="0"/>
        <v>0</v>
      </c>
      <c r="AB20" s="142"/>
      <c r="AC20" s="142"/>
      <c r="AD20" s="4" t="s">
        <v>29</v>
      </c>
    </row>
    <row r="21" spans="1:30" ht="26.25" customHeight="1">
      <c r="A21" s="21"/>
      <c r="B21" s="136" t="s">
        <v>79</v>
      </c>
      <c r="C21" s="137"/>
      <c r="D21" s="138"/>
      <c r="E21" s="139">
        <f>SUM(E13:J20)</f>
        <v>0</v>
      </c>
      <c r="F21" s="137"/>
      <c r="G21" s="137"/>
      <c r="H21" s="137"/>
      <c r="I21" s="137"/>
      <c r="J21" s="138"/>
      <c r="K21" s="129">
        <f>SUM(K13:N20)</f>
        <v>0</v>
      </c>
      <c r="L21" s="129"/>
      <c r="M21" s="129"/>
      <c r="N21" s="129"/>
      <c r="O21" s="129">
        <f>SUM(O13:R20)</f>
        <v>0</v>
      </c>
      <c r="P21" s="129"/>
      <c r="Q21" s="129"/>
      <c r="R21" s="129"/>
      <c r="S21" s="129">
        <f>SUM(S13:T20)</f>
        <v>0</v>
      </c>
      <c r="T21" s="129"/>
      <c r="U21" s="129">
        <f>SUM(U13:V20)</f>
        <v>0</v>
      </c>
      <c r="V21" s="129"/>
      <c r="W21" s="129">
        <f>SUM(W13:X20)</f>
        <v>0</v>
      </c>
      <c r="X21" s="129"/>
      <c r="Y21" s="129">
        <f>SUM(Y13:Z20)</f>
        <v>0</v>
      </c>
      <c r="Z21" s="129"/>
      <c r="AA21" s="130">
        <f>SUM(K21:Z21)</f>
        <v>0</v>
      </c>
      <c r="AB21" s="130"/>
      <c r="AC21" s="130"/>
      <c r="AD21" s="131"/>
    </row>
    <row r="22" spans="1:30" ht="22.5" customHeight="1">
      <c r="A22" s="21"/>
      <c r="B22" s="124" t="s">
        <v>99</v>
      </c>
      <c r="C22" s="124"/>
      <c r="D22" s="22"/>
      <c r="E22" s="132"/>
      <c r="F22" s="132"/>
      <c r="G22" s="132"/>
      <c r="H22" s="132"/>
      <c r="I22" s="132"/>
      <c r="J22" s="132"/>
      <c r="K22" s="133" t="s">
        <v>60</v>
      </c>
      <c r="L22" s="134"/>
      <c r="M22" s="134"/>
      <c r="N22" s="134"/>
      <c r="O22" s="134"/>
      <c r="P22" s="134"/>
      <c r="Q22" s="134"/>
      <c r="R22" s="134"/>
      <c r="S22" s="134"/>
      <c r="T22" s="134"/>
      <c r="U22" s="134"/>
      <c r="V22" s="134"/>
      <c r="W22" s="134"/>
      <c r="X22" s="134"/>
      <c r="Y22" s="134"/>
      <c r="Z22" s="134"/>
      <c r="AA22" s="134"/>
      <c r="AB22" s="134"/>
      <c r="AC22" s="134"/>
      <c r="AD22" s="135"/>
    </row>
    <row r="23" spans="1:30" ht="22.5" customHeight="1">
      <c r="A23" s="21"/>
      <c r="B23" s="124" t="s">
        <v>5</v>
      </c>
      <c r="C23" s="124"/>
      <c r="D23" s="23"/>
      <c r="E23" s="125"/>
      <c r="F23" s="126"/>
      <c r="G23" s="126"/>
      <c r="H23" s="126"/>
      <c r="I23" s="126"/>
      <c r="J23" s="126"/>
      <c r="K23" s="30"/>
      <c r="L23" s="31" t="s">
        <v>14</v>
      </c>
      <c r="M23" s="32" t="s">
        <v>5</v>
      </c>
      <c r="N23" s="32"/>
      <c r="O23" s="32"/>
      <c r="P23" s="127"/>
      <c r="Q23" s="127"/>
      <c r="R23" s="127"/>
      <c r="S23" s="32"/>
      <c r="T23" s="32"/>
      <c r="U23" s="32"/>
      <c r="V23" s="32"/>
      <c r="W23" s="32"/>
      <c r="X23" s="32"/>
      <c r="Y23" s="32"/>
      <c r="Z23" s="32"/>
      <c r="AA23" s="32"/>
      <c r="AB23" s="32"/>
      <c r="AC23" s="32"/>
      <c r="AD23" s="34"/>
    </row>
    <row r="24" spans="1:30" ht="22.5" customHeight="1">
      <c r="A24" s="14"/>
      <c r="B24" s="101" t="s">
        <v>6</v>
      </c>
      <c r="C24" s="101"/>
      <c r="D24" s="15"/>
      <c r="E24" s="102"/>
      <c r="F24" s="103"/>
      <c r="G24" s="103"/>
      <c r="H24" s="103"/>
      <c r="I24" s="103"/>
      <c r="J24" s="103"/>
      <c r="K24" s="33"/>
      <c r="L24" s="31" t="s">
        <v>14</v>
      </c>
      <c r="M24" s="128"/>
      <c r="N24" s="128"/>
      <c r="O24" s="128"/>
      <c r="P24" s="32"/>
      <c r="Q24" s="31" t="s">
        <v>15</v>
      </c>
      <c r="R24" s="31"/>
      <c r="S24" s="31"/>
      <c r="T24" s="31" t="s">
        <v>16</v>
      </c>
      <c r="U24" s="3"/>
      <c r="V24" s="31" t="s">
        <v>17</v>
      </c>
      <c r="W24" s="3"/>
      <c r="X24" s="31" t="s">
        <v>18</v>
      </c>
      <c r="Y24" s="31"/>
      <c r="Z24" s="37"/>
      <c r="AA24" s="31" t="s">
        <v>16</v>
      </c>
      <c r="AB24" s="3"/>
      <c r="AC24" s="37" t="s">
        <v>17</v>
      </c>
      <c r="AD24" s="50"/>
    </row>
    <row r="25" spans="1:30" ht="22.5" customHeight="1">
      <c r="A25" s="14"/>
      <c r="B25" s="101" t="s">
        <v>7</v>
      </c>
      <c r="C25" s="101"/>
      <c r="D25" s="15"/>
      <c r="E25" s="102"/>
      <c r="F25" s="103"/>
      <c r="G25" s="103"/>
      <c r="H25" s="103"/>
      <c r="I25" s="103"/>
      <c r="J25" s="103"/>
      <c r="K25" s="33"/>
      <c r="L25" s="31" t="s">
        <v>14</v>
      </c>
      <c r="M25" s="122"/>
      <c r="N25" s="122"/>
      <c r="O25" s="122"/>
      <c r="P25" s="32"/>
      <c r="Q25" s="31"/>
      <c r="R25" s="31" t="s">
        <v>49</v>
      </c>
      <c r="S25" s="31"/>
      <c r="T25" s="31"/>
      <c r="U25" s="31"/>
      <c r="V25" s="123"/>
      <c r="W25" s="123"/>
      <c r="X25" s="35"/>
      <c r="Y25" s="31"/>
      <c r="Z25" s="31"/>
      <c r="AA25" s="31"/>
      <c r="AB25" s="31"/>
      <c r="AC25" s="31"/>
      <c r="AD25" s="36"/>
    </row>
    <row r="26" spans="1:30" ht="22.5" customHeight="1">
      <c r="A26" s="14"/>
      <c r="B26" s="101" t="s">
        <v>8</v>
      </c>
      <c r="C26" s="101"/>
      <c r="D26" s="15"/>
      <c r="E26" s="117"/>
      <c r="F26" s="118"/>
      <c r="G26" s="118"/>
      <c r="H26" s="118"/>
      <c r="I26" s="118"/>
      <c r="J26" s="118"/>
      <c r="K26" s="33"/>
      <c r="L26" s="31" t="s">
        <v>14</v>
      </c>
      <c r="M26" s="31" t="s">
        <v>19</v>
      </c>
      <c r="N26" s="31"/>
      <c r="O26" s="31"/>
      <c r="P26" s="116" t="s">
        <v>96</v>
      </c>
      <c r="Q26" s="116"/>
      <c r="R26" s="116"/>
      <c r="S26" s="116"/>
      <c r="T26" s="116"/>
      <c r="U26" s="116"/>
      <c r="V26" s="116"/>
      <c r="W26" s="116"/>
      <c r="X26" s="116"/>
      <c r="Y26" s="116"/>
      <c r="Z26" s="116"/>
      <c r="AA26" s="116"/>
      <c r="AB26" s="116"/>
      <c r="AC26" s="116"/>
      <c r="AD26" s="38" t="s">
        <v>50</v>
      </c>
    </row>
    <row r="27" spans="1:30" ht="27" customHeight="1">
      <c r="A27" s="110" t="s">
        <v>38</v>
      </c>
      <c r="B27" s="111"/>
      <c r="C27" s="24" t="s">
        <v>39</v>
      </c>
      <c r="D27" s="15"/>
      <c r="E27" s="102"/>
      <c r="F27" s="103"/>
      <c r="G27" s="103"/>
      <c r="H27" s="103"/>
      <c r="I27" s="103"/>
      <c r="J27" s="103"/>
      <c r="K27" s="33"/>
      <c r="L27" s="31" t="s">
        <v>14</v>
      </c>
      <c r="M27" s="31" t="s">
        <v>19</v>
      </c>
      <c r="N27" s="31"/>
      <c r="O27" s="31"/>
      <c r="P27" s="116" t="s">
        <v>91</v>
      </c>
      <c r="Q27" s="116"/>
      <c r="R27" s="116"/>
      <c r="S27" s="116"/>
      <c r="T27" s="116"/>
      <c r="U27" s="116"/>
      <c r="V27" s="116"/>
      <c r="W27" s="116"/>
      <c r="X27" s="116"/>
      <c r="Y27" s="116"/>
      <c r="Z27" s="116"/>
      <c r="AA27" s="116"/>
      <c r="AB27" s="116"/>
      <c r="AC27" s="116"/>
      <c r="AD27" s="38" t="s">
        <v>50</v>
      </c>
    </row>
    <row r="28" spans="1:30" ht="27" customHeight="1">
      <c r="A28" s="112"/>
      <c r="B28" s="113"/>
      <c r="C28" s="24" t="s">
        <v>40</v>
      </c>
      <c r="D28" s="15"/>
      <c r="E28" s="102"/>
      <c r="F28" s="103"/>
      <c r="G28" s="103"/>
      <c r="H28" s="103"/>
      <c r="I28" s="103"/>
      <c r="J28" s="103"/>
      <c r="K28" s="33"/>
      <c r="L28" s="31" t="s">
        <v>41</v>
      </c>
      <c r="M28" s="31"/>
      <c r="N28" s="31"/>
      <c r="O28" s="31"/>
      <c r="P28" s="39"/>
      <c r="Q28" s="39"/>
      <c r="R28" s="39"/>
      <c r="S28" s="39"/>
      <c r="T28" s="39"/>
      <c r="U28" s="39"/>
      <c r="V28" s="39"/>
      <c r="W28" s="39"/>
      <c r="X28" s="39"/>
      <c r="Y28" s="39"/>
      <c r="Z28" s="39"/>
      <c r="AA28" s="39"/>
      <c r="AB28" s="39"/>
      <c r="AC28" s="39"/>
      <c r="AD28" s="38"/>
    </row>
    <row r="29" spans="1:30" ht="27" customHeight="1">
      <c r="A29" s="114"/>
      <c r="B29" s="115"/>
      <c r="C29" s="25" t="s">
        <v>43</v>
      </c>
      <c r="D29" s="15"/>
      <c r="E29" s="102"/>
      <c r="F29" s="103"/>
      <c r="G29" s="103"/>
      <c r="H29" s="103"/>
      <c r="I29" s="103"/>
      <c r="J29" s="103"/>
      <c r="K29" s="33"/>
      <c r="L29" s="31" t="s">
        <v>42</v>
      </c>
      <c r="M29" s="31"/>
      <c r="N29" s="31"/>
      <c r="O29" s="31"/>
      <c r="P29" s="39"/>
      <c r="Q29" s="39"/>
      <c r="R29" s="39"/>
      <c r="S29" s="39"/>
      <c r="T29" s="39"/>
      <c r="U29" s="39"/>
      <c r="V29" s="39"/>
      <c r="W29" s="39"/>
      <c r="X29" s="39"/>
      <c r="Y29" s="39"/>
      <c r="Z29" s="39"/>
      <c r="AA29" s="39"/>
      <c r="AB29" s="39"/>
      <c r="AC29" s="39"/>
      <c r="AD29" s="38"/>
    </row>
    <row r="30" spans="1:30" ht="22.5" customHeight="1">
      <c r="A30" s="14"/>
      <c r="B30" s="101" t="s">
        <v>9</v>
      </c>
      <c r="C30" s="101"/>
      <c r="D30" s="15"/>
      <c r="E30" s="117"/>
      <c r="F30" s="118"/>
      <c r="G30" s="118"/>
      <c r="H30" s="118"/>
      <c r="I30" s="118"/>
      <c r="J30" s="118"/>
      <c r="K30" s="33"/>
      <c r="L30" s="56">
        <v>3.3</v>
      </c>
      <c r="M30" s="56"/>
      <c r="N30" s="40" t="s">
        <v>29</v>
      </c>
      <c r="O30" s="40" t="s">
        <v>30</v>
      </c>
      <c r="P30" s="119" t="s">
        <v>47</v>
      </c>
      <c r="Q30" s="119"/>
      <c r="R30" s="119"/>
      <c r="S30" s="119"/>
      <c r="T30" s="119"/>
      <c r="U30" s="120">
        <f>SUM(S21:Z21)</f>
        <v>0</v>
      </c>
      <c r="V30" s="120"/>
      <c r="W30" s="5" t="s">
        <v>13</v>
      </c>
      <c r="X30" s="6" t="s">
        <v>44</v>
      </c>
      <c r="Y30" s="121">
        <f>L30*U30</f>
        <v>0</v>
      </c>
      <c r="Z30" s="121"/>
      <c r="AA30" s="6" t="s">
        <v>29</v>
      </c>
      <c r="AB30" s="31"/>
      <c r="AC30" s="31"/>
      <c r="AD30" s="36"/>
    </row>
    <row r="31" spans="1:30" ht="22.5" customHeight="1">
      <c r="A31" s="14"/>
      <c r="B31" s="101" t="s">
        <v>10</v>
      </c>
      <c r="C31" s="101"/>
      <c r="D31" s="15"/>
      <c r="E31" s="102"/>
      <c r="F31" s="103"/>
      <c r="G31" s="103"/>
      <c r="H31" s="103"/>
      <c r="I31" s="103"/>
      <c r="J31" s="103"/>
      <c r="K31" s="33"/>
      <c r="L31" s="31" t="s">
        <v>14</v>
      </c>
      <c r="M31" s="31" t="s">
        <v>19</v>
      </c>
      <c r="N31" s="31"/>
      <c r="O31" s="31"/>
      <c r="P31" s="104" t="s">
        <v>92</v>
      </c>
      <c r="Q31" s="104"/>
      <c r="R31" s="104"/>
      <c r="S31" s="104"/>
      <c r="T31" s="104"/>
      <c r="U31" s="104"/>
      <c r="V31" s="104"/>
      <c r="W31" s="104"/>
      <c r="X31" s="104"/>
      <c r="Y31" s="104"/>
      <c r="Z31" s="104"/>
      <c r="AA31" s="104"/>
      <c r="AB31" s="104"/>
      <c r="AC31" s="104"/>
      <c r="AD31" s="36" t="s">
        <v>50</v>
      </c>
    </row>
    <row r="32" spans="1:30" ht="22.5" customHeight="1">
      <c r="A32" s="61" t="s">
        <v>11</v>
      </c>
      <c r="B32" s="62"/>
      <c r="C32" s="62"/>
      <c r="D32" s="63"/>
      <c r="E32" s="105" t="s">
        <v>31</v>
      </c>
      <c r="F32" s="106"/>
      <c r="G32" s="106"/>
      <c r="H32" s="106"/>
      <c r="I32" s="81" t="s">
        <v>36</v>
      </c>
      <c r="J32" s="82"/>
      <c r="K32" s="82"/>
      <c r="L32" s="82"/>
      <c r="M32" s="81" t="s">
        <v>37</v>
      </c>
      <c r="N32" s="82"/>
      <c r="O32" s="82"/>
      <c r="P32" s="82"/>
      <c r="Q32" s="81" t="s">
        <v>25</v>
      </c>
      <c r="R32" s="82"/>
      <c r="S32" s="82"/>
      <c r="T32" s="82"/>
      <c r="U32" s="81" t="s">
        <v>32</v>
      </c>
      <c r="V32" s="82"/>
      <c r="W32" s="82"/>
      <c r="X32" s="82"/>
      <c r="Y32" s="81" t="s">
        <v>26</v>
      </c>
      <c r="Z32" s="82"/>
      <c r="AA32" s="82"/>
      <c r="AB32" s="82"/>
      <c r="AC32" s="82"/>
      <c r="AD32" s="86"/>
    </row>
    <row r="33" spans="1:40" ht="22.5" customHeight="1">
      <c r="A33" s="64"/>
      <c r="B33" s="65"/>
      <c r="C33" s="65"/>
      <c r="D33" s="66"/>
      <c r="E33" s="87">
        <f>K21</f>
        <v>0</v>
      </c>
      <c r="F33" s="88"/>
      <c r="G33" s="88"/>
      <c r="H33" s="89"/>
      <c r="I33" s="87">
        <f>O21</f>
        <v>0</v>
      </c>
      <c r="J33" s="88"/>
      <c r="K33" s="88"/>
      <c r="L33" s="89"/>
      <c r="M33" s="87">
        <f>S21</f>
        <v>0</v>
      </c>
      <c r="N33" s="88"/>
      <c r="O33" s="88"/>
      <c r="P33" s="89"/>
      <c r="Q33" s="87">
        <f>U21</f>
        <v>0</v>
      </c>
      <c r="R33" s="88"/>
      <c r="S33" s="88"/>
      <c r="T33" s="89"/>
      <c r="U33" s="87">
        <f>W21+Y21</f>
        <v>0</v>
      </c>
      <c r="V33" s="88"/>
      <c r="W33" s="88"/>
      <c r="X33" s="89"/>
      <c r="Y33" s="90">
        <f>SUM(E33:X33)</f>
        <v>0</v>
      </c>
      <c r="Z33" s="91"/>
      <c r="AA33" s="91"/>
      <c r="AB33" s="91"/>
      <c r="AC33" s="91"/>
      <c r="AD33" s="92"/>
    </row>
    <row r="34" spans="1:40" ht="22.5" customHeight="1">
      <c r="A34" s="67"/>
      <c r="B34" s="68"/>
      <c r="C34" s="68"/>
      <c r="D34" s="69"/>
      <c r="E34" s="107" t="s">
        <v>75</v>
      </c>
      <c r="F34" s="108"/>
      <c r="G34" s="108"/>
      <c r="H34" s="108"/>
      <c r="I34" s="108"/>
      <c r="J34" s="108"/>
      <c r="K34" s="108"/>
      <c r="L34" s="108"/>
      <c r="M34" s="109"/>
      <c r="N34" s="109"/>
      <c r="O34" s="9"/>
      <c r="P34" s="9"/>
      <c r="Q34" s="9"/>
      <c r="R34" s="9"/>
      <c r="S34" s="9"/>
      <c r="T34" s="9"/>
      <c r="U34" s="9"/>
      <c r="V34" s="9"/>
      <c r="W34" s="9"/>
      <c r="X34" s="9"/>
      <c r="Y34" s="7"/>
      <c r="Z34" s="7"/>
      <c r="AA34" s="7"/>
      <c r="AB34" s="7"/>
      <c r="AC34" s="7"/>
      <c r="AD34" s="8"/>
      <c r="AN34" s="10"/>
    </row>
    <row r="35" spans="1:40" ht="22.5" customHeight="1">
      <c r="A35" s="16"/>
      <c r="B35" s="62" t="s">
        <v>12</v>
      </c>
      <c r="C35" s="62"/>
      <c r="D35" s="17"/>
      <c r="E35" s="81" t="s">
        <v>33</v>
      </c>
      <c r="F35" s="82"/>
      <c r="G35" s="82"/>
      <c r="H35" s="82"/>
      <c r="I35" s="82"/>
      <c r="J35" s="82"/>
      <c r="K35" s="82"/>
      <c r="L35" s="82"/>
      <c r="M35" s="81" t="s">
        <v>62</v>
      </c>
      <c r="N35" s="82"/>
      <c r="O35" s="82"/>
      <c r="P35" s="82"/>
      <c r="Q35" s="82"/>
      <c r="R35" s="82"/>
      <c r="S35" s="83" t="s">
        <v>70</v>
      </c>
      <c r="T35" s="84"/>
      <c r="U35" s="84"/>
      <c r="V35" s="84"/>
      <c r="W35" s="84"/>
      <c r="X35" s="85"/>
      <c r="Y35" s="81" t="s">
        <v>26</v>
      </c>
      <c r="Z35" s="82"/>
      <c r="AA35" s="82"/>
      <c r="AB35" s="82"/>
      <c r="AC35" s="82"/>
      <c r="AD35" s="86"/>
    </row>
    <row r="36" spans="1:40" ht="22.5" customHeight="1">
      <c r="A36" s="21"/>
      <c r="B36" s="68"/>
      <c r="C36" s="68"/>
      <c r="D36" s="23"/>
      <c r="E36" s="93"/>
      <c r="F36" s="94"/>
      <c r="G36" s="94"/>
      <c r="H36" s="94"/>
      <c r="I36" s="94"/>
      <c r="J36" s="94"/>
      <c r="K36" s="94"/>
      <c r="L36" s="94"/>
      <c r="M36" s="95"/>
      <c r="N36" s="96"/>
      <c r="O36" s="96"/>
      <c r="P36" s="96"/>
      <c r="Q36" s="96"/>
      <c r="R36" s="97"/>
      <c r="S36" s="95"/>
      <c r="T36" s="96"/>
      <c r="U36" s="96"/>
      <c r="V36" s="96"/>
      <c r="W36" s="96"/>
      <c r="X36" s="97"/>
      <c r="Y36" s="98">
        <f>E36+M36+S36</f>
        <v>0</v>
      </c>
      <c r="Z36" s="99"/>
      <c r="AA36" s="99"/>
      <c r="AB36" s="99"/>
      <c r="AC36" s="99"/>
      <c r="AD36" s="100"/>
    </row>
    <row r="37" spans="1:40" ht="22.5" customHeight="1">
      <c r="A37" s="61" t="s">
        <v>80</v>
      </c>
      <c r="B37" s="62"/>
      <c r="C37" s="62"/>
      <c r="D37" s="63"/>
      <c r="E37" s="41"/>
      <c r="F37" s="70" t="s">
        <v>20</v>
      </c>
      <c r="G37" s="70"/>
      <c r="H37" s="71">
        <f>E33</f>
        <v>0</v>
      </c>
      <c r="I37" s="71"/>
      <c r="J37" s="42" t="s">
        <v>13</v>
      </c>
      <c r="K37" s="42" t="s">
        <v>34</v>
      </c>
      <c r="L37" s="51">
        <v>3</v>
      </c>
      <c r="M37" s="53" t="s">
        <v>35</v>
      </c>
      <c r="N37" s="70" t="s">
        <v>21</v>
      </c>
      <c r="O37" s="70"/>
      <c r="P37" s="70"/>
      <c r="Q37" s="71">
        <f>I33+M33</f>
        <v>0</v>
      </c>
      <c r="R37" s="71"/>
      <c r="S37" s="42" t="s">
        <v>13</v>
      </c>
      <c r="T37" s="42" t="s">
        <v>34</v>
      </c>
      <c r="U37" s="51">
        <v>6</v>
      </c>
      <c r="V37" s="42"/>
      <c r="W37" s="42"/>
      <c r="X37" s="42"/>
      <c r="Y37" s="42"/>
      <c r="Z37" s="42"/>
      <c r="AA37" s="42"/>
      <c r="AB37" s="42"/>
      <c r="AC37" s="42"/>
      <c r="AD37" s="44"/>
    </row>
    <row r="38" spans="1:40" ht="22.5" customHeight="1">
      <c r="A38" s="64"/>
      <c r="B38" s="65"/>
      <c r="C38" s="65"/>
      <c r="D38" s="66"/>
      <c r="E38" s="45"/>
      <c r="F38" s="46"/>
      <c r="G38" s="46" t="s">
        <v>35</v>
      </c>
      <c r="H38" s="78" t="s">
        <v>22</v>
      </c>
      <c r="I38" s="78"/>
      <c r="J38" s="77">
        <f>Q33</f>
        <v>0</v>
      </c>
      <c r="K38" s="77"/>
      <c r="L38" s="46" t="s">
        <v>13</v>
      </c>
      <c r="M38" s="46" t="s">
        <v>34</v>
      </c>
      <c r="N38" s="52">
        <v>15</v>
      </c>
      <c r="O38" s="54" t="s">
        <v>35</v>
      </c>
      <c r="P38" s="78" t="s">
        <v>23</v>
      </c>
      <c r="Q38" s="78"/>
      <c r="R38" s="78"/>
      <c r="S38" s="79">
        <f>U33</f>
        <v>0</v>
      </c>
      <c r="T38" s="80"/>
      <c r="U38" s="46" t="s">
        <v>34</v>
      </c>
      <c r="V38" s="52">
        <v>25</v>
      </c>
      <c r="W38" s="46"/>
      <c r="X38" s="75"/>
      <c r="Y38" s="75"/>
      <c r="Z38" s="46"/>
      <c r="AA38" s="46"/>
      <c r="AB38" s="46"/>
      <c r="AC38" s="46"/>
      <c r="AD38" s="47"/>
    </row>
    <row r="39" spans="1:40" ht="22.5" customHeight="1">
      <c r="A39" s="64"/>
      <c r="B39" s="65"/>
      <c r="C39" s="65"/>
      <c r="D39" s="66"/>
      <c r="E39" s="45"/>
      <c r="F39" s="46" t="s">
        <v>44</v>
      </c>
      <c r="G39" s="75" t="s">
        <v>20</v>
      </c>
      <c r="H39" s="75"/>
      <c r="I39" s="74">
        <f>TRUNC(H37/L37,1)</f>
        <v>0</v>
      </c>
      <c r="J39" s="74"/>
      <c r="K39" s="48" t="s">
        <v>102</v>
      </c>
      <c r="L39" s="75" t="s">
        <v>21</v>
      </c>
      <c r="M39" s="75"/>
      <c r="N39" s="75"/>
      <c r="O39" s="74">
        <f>TRUNC(Q37/U37,1)</f>
        <v>0</v>
      </c>
      <c r="P39" s="74"/>
      <c r="Q39" s="46" t="s">
        <v>102</v>
      </c>
      <c r="R39" s="75" t="s">
        <v>22</v>
      </c>
      <c r="S39" s="75"/>
      <c r="T39" s="74">
        <f>TRUNC(J38/N38,1)</f>
        <v>0</v>
      </c>
      <c r="U39" s="74"/>
      <c r="V39" s="46" t="s">
        <v>102</v>
      </c>
      <c r="W39" s="75" t="s">
        <v>45</v>
      </c>
      <c r="X39" s="75"/>
      <c r="Y39" s="75"/>
      <c r="Z39" s="74">
        <f>TRUNC(S38/V38,1)</f>
        <v>0</v>
      </c>
      <c r="AA39" s="74"/>
      <c r="AB39" s="46"/>
      <c r="AC39" s="46"/>
      <c r="AD39" s="47"/>
    </row>
    <row r="40" spans="1:40" ht="22.5" customHeight="1">
      <c r="A40" s="64"/>
      <c r="B40" s="65"/>
      <c r="C40" s="65"/>
      <c r="D40" s="66"/>
      <c r="E40" s="45"/>
      <c r="F40" s="46" t="s">
        <v>44</v>
      </c>
      <c r="G40" s="59">
        <f>I39+O39+T39+Z39</f>
        <v>0</v>
      </c>
      <c r="H40" s="72"/>
      <c r="I40" s="60"/>
      <c r="J40" s="46"/>
      <c r="K40" s="46"/>
      <c r="L40" s="49"/>
      <c r="M40" s="49"/>
      <c r="N40" s="49"/>
      <c r="O40" s="49"/>
      <c r="P40" s="49"/>
      <c r="Q40" s="49"/>
      <c r="R40" s="49"/>
      <c r="S40" s="49"/>
      <c r="T40" s="49"/>
      <c r="U40" s="49"/>
      <c r="V40" s="49"/>
      <c r="W40" s="49"/>
      <c r="X40" s="49"/>
      <c r="Y40" s="49"/>
      <c r="Z40" s="49"/>
      <c r="AA40" s="49"/>
      <c r="AB40" s="49"/>
      <c r="AC40" s="49"/>
      <c r="AD40" s="47"/>
    </row>
    <row r="41" spans="1:40" ht="22.5" customHeight="1">
      <c r="A41" s="64"/>
      <c r="B41" s="65"/>
      <c r="C41" s="65"/>
      <c r="D41" s="66"/>
      <c r="E41" s="45"/>
      <c r="F41" s="46" t="s">
        <v>44</v>
      </c>
      <c r="G41" s="59">
        <f>IF(Y33&gt;90,G40,G40+1)</f>
        <v>1</v>
      </c>
      <c r="H41" s="72"/>
      <c r="I41" s="60"/>
      <c r="J41" s="46"/>
      <c r="K41" s="46"/>
      <c r="L41" s="76" t="s">
        <v>73</v>
      </c>
      <c r="M41" s="76"/>
      <c r="N41" s="76"/>
      <c r="O41" s="76"/>
      <c r="P41" s="76"/>
      <c r="Q41" s="76"/>
      <c r="R41" s="76"/>
      <c r="S41" s="76"/>
      <c r="T41" s="76"/>
      <c r="U41" s="76"/>
      <c r="V41" s="76"/>
      <c r="W41" s="76"/>
      <c r="X41" s="76"/>
      <c r="Y41" s="76"/>
      <c r="Z41" s="76"/>
      <c r="AA41" s="76"/>
      <c r="AB41" s="76"/>
      <c r="AC41" s="76"/>
      <c r="AD41" s="47"/>
    </row>
    <row r="42" spans="1:40" ht="22.5" customHeight="1">
      <c r="A42" s="64"/>
      <c r="B42" s="65"/>
      <c r="C42" s="65"/>
      <c r="D42" s="66"/>
      <c r="E42" s="45"/>
      <c r="F42" s="46" t="s">
        <v>44</v>
      </c>
      <c r="G42" s="59">
        <f>IF(M34="する",G41+1,G41)</f>
        <v>1</v>
      </c>
      <c r="H42" s="72"/>
      <c r="I42" s="60"/>
      <c r="J42" s="46"/>
      <c r="K42" s="46"/>
      <c r="L42" s="73" t="s">
        <v>74</v>
      </c>
      <c r="M42" s="73"/>
      <c r="N42" s="73"/>
      <c r="O42" s="73"/>
      <c r="P42" s="73"/>
      <c r="Q42" s="73"/>
      <c r="R42" s="73"/>
      <c r="S42" s="73"/>
      <c r="T42" s="73"/>
      <c r="U42" s="73"/>
      <c r="V42" s="73"/>
      <c r="W42" s="73"/>
      <c r="X42" s="73"/>
      <c r="Y42" s="73"/>
      <c r="Z42" s="73"/>
      <c r="AA42" s="73"/>
      <c r="AB42" s="73"/>
      <c r="AC42" s="73"/>
      <c r="AD42" s="47"/>
    </row>
    <row r="43" spans="1:40" ht="22.5" customHeight="1">
      <c r="A43" s="64"/>
      <c r="B43" s="65"/>
      <c r="C43" s="65"/>
      <c r="D43" s="66"/>
      <c r="E43" s="20"/>
      <c r="F43" s="26"/>
      <c r="G43" s="26"/>
      <c r="H43" s="26"/>
      <c r="I43" s="26"/>
      <c r="J43" s="26"/>
      <c r="K43" s="26"/>
      <c r="L43" s="26"/>
      <c r="M43" s="26"/>
      <c r="N43" s="26"/>
      <c r="O43" s="26"/>
      <c r="P43" s="26"/>
      <c r="Q43" s="26"/>
      <c r="R43" s="26"/>
      <c r="S43" s="26"/>
      <c r="T43" s="26"/>
      <c r="U43" s="26"/>
      <c r="V43" s="26"/>
      <c r="W43" s="26"/>
      <c r="X43" s="26"/>
      <c r="Y43" s="26"/>
      <c r="Z43" s="26"/>
      <c r="AA43" s="26"/>
      <c r="AB43" s="26"/>
      <c r="AC43" s="26"/>
      <c r="AD43" s="27"/>
    </row>
    <row r="44" spans="1:40" ht="22.5" customHeight="1">
      <c r="A44" s="67"/>
      <c r="B44" s="68"/>
      <c r="C44" s="68"/>
      <c r="D44" s="69"/>
      <c r="E44" s="21"/>
      <c r="F44" s="28"/>
      <c r="G44" s="28"/>
      <c r="H44" s="28"/>
      <c r="I44" s="28"/>
      <c r="J44" s="28"/>
      <c r="K44" s="28"/>
      <c r="L44" s="28"/>
      <c r="M44" s="28"/>
      <c r="N44" s="28"/>
      <c r="O44" s="28"/>
      <c r="P44" s="28"/>
      <c r="Q44" s="28"/>
      <c r="R44" s="28"/>
      <c r="S44" s="28"/>
      <c r="T44" s="28"/>
      <c r="U44" s="28"/>
      <c r="V44" s="28"/>
      <c r="W44" s="28"/>
      <c r="X44" s="28"/>
      <c r="Y44" s="28"/>
      <c r="Z44" s="28"/>
      <c r="AA44" s="28"/>
      <c r="AB44" s="28"/>
      <c r="AC44" s="28"/>
      <c r="AD44" s="29"/>
    </row>
    <row r="45" spans="1:40" ht="22.5" customHeight="1">
      <c r="A45" s="61" t="s">
        <v>103</v>
      </c>
      <c r="B45" s="62"/>
      <c r="C45" s="62"/>
      <c r="D45" s="63"/>
      <c r="E45" s="41"/>
      <c r="F45" s="70" t="str">
        <f t="shared" ref="F45:U45" si="1">F37</f>
        <v>乳児</v>
      </c>
      <c r="G45" s="70"/>
      <c r="H45" s="71">
        <f>H37</f>
        <v>0</v>
      </c>
      <c r="I45" s="71"/>
      <c r="J45" s="42" t="str">
        <f t="shared" si="1"/>
        <v>人</v>
      </c>
      <c r="K45" s="42" t="str">
        <f t="shared" si="1"/>
        <v>／</v>
      </c>
      <c r="L45" s="43">
        <f>L37</f>
        <v>3</v>
      </c>
      <c r="M45" s="53" t="str">
        <f t="shared" si="1"/>
        <v>＋</v>
      </c>
      <c r="N45" s="70" t="str">
        <f t="shared" si="1"/>
        <v>１・２歳児</v>
      </c>
      <c r="O45" s="70"/>
      <c r="P45" s="70"/>
      <c r="Q45" s="71">
        <f>Q37</f>
        <v>0</v>
      </c>
      <c r="R45" s="71"/>
      <c r="S45" s="42" t="str">
        <f t="shared" si="1"/>
        <v>人</v>
      </c>
      <c r="T45" s="42" t="str">
        <f t="shared" si="1"/>
        <v>／</v>
      </c>
      <c r="U45" s="43">
        <f t="shared" si="1"/>
        <v>6</v>
      </c>
      <c r="V45" s="42"/>
      <c r="W45" s="42"/>
      <c r="X45" s="42"/>
      <c r="Y45" s="42"/>
      <c r="Z45" s="42"/>
      <c r="AA45" s="42"/>
      <c r="AB45" s="42"/>
      <c r="AC45" s="42"/>
      <c r="AD45" s="44"/>
    </row>
    <row r="46" spans="1:40" ht="22.5" customHeight="1">
      <c r="A46" s="64"/>
      <c r="B46" s="65"/>
      <c r="C46" s="65"/>
      <c r="D46" s="66"/>
      <c r="E46" s="45"/>
      <c r="F46" s="46"/>
      <c r="G46" s="46" t="str">
        <f t="shared" ref="G46:U46" si="2">G38</f>
        <v>＋</v>
      </c>
      <c r="H46" s="75" t="str">
        <f t="shared" si="2"/>
        <v>３歳児</v>
      </c>
      <c r="I46" s="75"/>
      <c r="J46" s="77">
        <f>J38</f>
        <v>0</v>
      </c>
      <c r="K46" s="77"/>
      <c r="L46" s="46" t="str">
        <f t="shared" si="2"/>
        <v>人</v>
      </c>
      <c r="M46" s="46" t="str">
        <f t="shared" si="2"/>
        <v>／</v>
      </c>
      <c r="N46" s="52">
        <v>20</v>
      </c>
      <c r="O46" s="54" t="str">
        <f t="shared" si="2"/>
        <v>＋</v>
      </c>
      <c r="P46" s="78" t="str">
        <f t="shared" si="2"/>
        <v>４歳以上</v>
      </c>
      <c r="Q46" s="78"/>
      <c r="R46" s="78"/>
      <c r="S46" s="79">
        <f t="shared" si="2"/>
        <v>0</v>
      </c>
      <c r="T46" s="80"/>
      <c r="U46" s="46" t="str">
        <f t="shared" si="2"/>
        <v>／</v>
      </c>
      <c r="V46" s="52">
        <v>30</v>
      </c>
      <c r="W46" s="46"/>
      <c r="X46" s="75"/>
      <c r="Y46" s="75"/>
      <c r="Z46" s="46"/>
      <c r="AA46" s="46"/>
      <c r="AB46" s="46"/>
      <c r="AC46" s="46"/>
      <c r="AD46" s="47"/>
    </row>
    <row r="47" spans="1:40" ht="22.5" customHeight="1">
      <c r="A47" s="64"/>
      <c r="B47" s="65"/>
      <c r="C47" s="65"/>
      <c r="D47" s="66"/>
      <c r="E47" s="45"/>
      <c r="F47" s="46" t="str">
        <f t="shared" ref="F47" si="3">F39</f>
        <v>＝</v>
      </c>
      <c r="G47" s="75" t="s">
        <v>81</v>
      </c>
      <c r="H47" s="75"/>
      <c r="I47" s="74">
        <f>TRUNC(H45/L45,1)</f>
        <v>0</v>
      </c>
      <c r="J47" s="74"/>
      <c r="K47" s="48" t="s">
        <v>102</v>
      </c>
      <c r="L47" s="75" t="s">
        <v>82</v>
      </c>
      <c r="M47" s="75"/>
      <c r="N47" s="75"/>
      <c r="O47" s="74">
        <f>TRUNC(Q45/U45,1)</f>
        <v>0</v>
      </c>
      <c r="P47" s="74"/>
      <c r="Q47" s="46" t="s">
        <v>102</v>
      </c>
      <c r="R47" s="75" t="s">
        <v>83</v>
      </c>
      <c r="S47" s="75"/>
      <c r="T47" s="74">
        <f>TRUNC(J46/N46,1)</f>
        <v>0</v>
      </c>
      <c r="U47" s="74"/>
      <c r="V47" s="46" t="s">
        <v>102</v>
      </c>
      <c r="W47" s="75" t="s">
        <v>84</v>
      </c>
      <c r="X47" s="75"/>
      <c r="Y47" s="75"/>
      <c r="Z47" s="74">
        <f>TRUNC(S46/V46,1)</f>
        <v>0</v>
      </c>
      <c r="AA47" s="74"/>
      <c r="AB47" s="46"/>
      <c r="AC47" s="46"/>
      <c r="AD47" s="47"/>
    </row>
    <row r="48" spans="1:40" ht="22.5" customHeight="1">
      <c r="A48" s="64"/>
      <c r="B48" s="65"/>
      <c r="C48" s="65"/>
      <c r="D48" s="66"/>
      <c r="E48" s="45"/>
      <c r="F48" s="46" t="str">
        <f t="shared" ref="F48:G48" si="4">F40</f>
        <v>＝</v>
      </c>
      <c r="G48" s="59">
        <f t="shared" si="4"/>
        <v>0</v>
      </c>
      <c r="H48" s="72"/>
      <c r="I48" s="60"/>
      <c r="J48" s="46"/>
      <c r="K48" s="46"/>
      <c r="L48" s="49"/>
      <c r="M48" s="49"/>
      <c r="N48" s="49"/>
      <c r="O48" s="49"/>
      <c r="P48" s="49"/>
      <c r="Q48" s="49"/>
      <c r="R48" s="49"/>
      <c r="S48" s="49"/>
      <c r="T48" s="49"/>
      <c r="U48" s="49"/>
      <c r="V48" s="49"/>
      <c r="W48" s="49"/>
      <c r="X48" s="49"/>
      <c r="Y48" s="49"/>
      <c r="Z48" s="49"/>
      <c r="AA48" s="49"/>
      <c r="AB48" s="49"/>
      <c r="AC48" s="49"/>
      <c r="AD48" s="47"/>
    </row>
    <row r="49" spans="1:30" ht="22.5" customHeight="1">
      <c r="A49" s="64"/>
      <c r="B49" s="65"/>
      <c r="C49" s="65"/>
      <c r="D49" s="66"/>
      <c r="E49" s="45"/>
      <c r="F49" s="46" t="str">
        <f t="shared" ref="F49:L49" si="5">F41</f>
        <v>＝</v>
      </c>
      <c r="G49" s="59">
        <f t="shared" si="5"/>
        <v>1</v>
      </c>
      <c r="H49" s="72"/>
      <c r="I49" s="60"/>
      <c r="J49" s="46"/>
      <c r="K49" s="46"/>
      <c r="L49" s="76" t="str">
        <f t="shared" si="5"/>
        <v>（定員９０名以下の場合、1人加配。）</v>
      </c>
      <c r="M49" s="76"/>
      <c r="N49" s="76"/>
      <c r="O49" s="76"/>
      <c r="P49" s="76"/>
      <c r="Q49" s="76"/>
      <c r="R49" s="76"/>
      <c r="S49" s="76"/>
      <c r="T49" s="76"/>
      <c r="U49" s="76"/>
      <c r="V49" s="76"/>
      <c r="W49" s="76"/>
      <c r="X49" s="76"/>
      <c r="Y49" s="76"/>
      <c r="Z49" s="76"/>
      <c r="AA49" s="76"/>
      <c r="AB49" s="76"/>
      <c r="AC49" s="76"/>
      <c r="AD49" s="47"/>
    </row>
    <row r="50" spans="1:30" ht="22.5" customHeight="1">
      <c r="A50" s="64"/>
      <c r="B50" s="65"/>
      <c r="C50" s="65"/>
      <c r="D50" s="66"/>
      <c r="E50" s="45"/>
      <c r="F50" s="46" t="str">
        <f t="shared" ref="F50:L50" si="6">F42</f>
        <v>＝</v>
      </c>
      <c r="G50" s="59">
        <f t="shared" si="6"/>
        <v>1</v>
      </c>
      <c r="H50" s="72"/>
      <c r="I50" s="60"/>
      <c r="J50" s="46"/>
      <c r="K50" s="46"/>
      <c r="L50" s="73" t="str">
        <f t="shared" si="6"/>
        <v>（保育標準時間認定子どもを保育する場合、1人加配。）</v>
      </c>
      <c r="M50" s="73"/>
      <c r="N50" s="73"/>
      <c r="O50" s="73"/>
      <c r="P50" s="73"/>
      <c r="Q50" s="73"/>
      <c r="R50" s="73"/>
      <c r="S50" s="73"/>
      <c r="T50" s="73"/>
      <c r="U50" s="73"/>
      <c r="V50" s="73"/>
      <c r="W50" s="73"/>
      <c r="X50" s="73"/>
      <c r="Y50" s="73"/>
      <c r="Z50" s="73"/>
      <c r="AA50" s="73"/>
      <c r="AB50" s="73"/>
      <c r="AC50" s="73"/>
      <c r="AD50" s="47"/>
    </row>
    <row r="51" spans="1:30" ht="22.5" customHeight="1">
      <c r="A51" s="64"/>
      <c r="B51" s="65"/>
      <c r="C51" s="65"/>
      <c r="D51" s="66"/>
      <c r="E51" s="20"/>
      <c r="F51" s="26">
        <f t="shared" ref="F51:AC51" si="7">F43</f>
        <v>0</v>
      </c>
      <c r="G51" s="26">
        <f t="shared" si="7"/>
        <v>0</v>
      </c>
      <c r="H51" s="26">
        <f t="shared" si="7"/>
        <v>0</v>
      </c>
      <c r="I51" s="26">
        <f t="shared" si="7"/>
        <v>0</v>
      </c>
      <c r="J51" s="26">
        <f t="shared" si="7"/>
        <v>0</v>
      </c>
      <c r="K51" s="26">
        <f t="shared" si="7"/>
        <v>0</v>
      </c>
      <c r="L51" s="26">
        <f t="shared" si="7"/>
        <v>0</v>
      </c>
      <c r="M51" s="26">
        <f t="shared" si="7"/>
        <v>0</v>
      </c>
      <c r="N51" s="26">
        <f t="shared" si="7"/>
        <v>0</v>
      </c>
      <c r="O51" s="26">
        <f t="shared" si="7"/>
        <v>0</v>
      </c>
      <c r="P51" s="26">
        <f t="shared" si="7"/>
        <v>0</v>
      </c>
      <c r="Q51" s="26">
        <f t="shared" si="7"/>
        <v>0</v>
      </c>
      <c r="R51" s="26">
        <f t="shared" si="7"/>
        <v>0</v>
      </c>
      <c r="S51" s="26">
        <f t="shared" si="7"/>
        <v>0</v>
      </c>
      <c r="T51" s="26">
        <f t="shared" si="7"/>
        <v>0</v>
      </c>
      <c r="U51" s="26">
        <f t="shared" si="7"/>
        <v>0</v>
      </c>
      <c r="V51" s="26">
        <f t="shared" si="7"/>
        <v>0</v>
      </c>
      <c r="W51" s="26">
        <f t="shared" si="7"/>
        <v>0</v>
      </c>
      <c r="X51" s="26">
        <f t="shared" si="7"/>
        <v>0</v>
      </c>
      <c r="Y51" s="26">
        <f t="shared" si="7"/>
        <v>0</v>
      </c>
      <c r="Z51" s="26">
        <f t="shared" si="7"/>
        <v>0</v>
      </c>
      <c r="AA51" s="26">
        <f t="shared" si="7"/>
        <v>0</v>
      </c>
      <c r="AB51" s="26">
        <f t="shared" si="7"/>
        <v>0</v>
      </c>
      <c r="AC51" s="26">
        <f t="shared" si="7"/>
        <v>0</v>
      </c>
      <c r="AD51" s="27"/>
    </row>
    <row r="52" spans="1:30" ht="22.5" customHeight="1">
      <c r="A52" s="67"/>
      <c r="B52" s="68"/>
      <c r="C52" s="68"/>
      <c r="D52" s="69"/>
      <c r="E52" s="21"/>
      <c r="F52" s="28"/>
      <c r="G52" s="28"/>
      <c r="H52" s="28"/>
      <c r="I52" s="28"/>
      <c r="J52" s="28"/>
      <c r="K52" s="28"/>
      <c r="L52" s="28"/>
      <c r="M52" s="28"/>
      <c r="N52" s="28"/>
      <c r="O52" s="28"/>
      <c r="P52" s="28"/>
      <c r="Q52" s="28"/>
      <c r="R52" s="28"/>
      <c r="S52" s="28"/>
      <c r="T52" s="28"/>
      <c r="U52" s="28"/>
      <c r="V52" s="28"/>
      <c r="W52" s="28"/>
      <c r="X52" s="28"/>
      <c r="Y52" s="28"/>
      <c r="Z52" s="28"/>
      <c r="AA52" s="28"/>
      <c r="AB52" s="28"/>
      <c r="AC52" s="28"/>
      <c r="AD52" s="29"/>
    </row>
    <row r="53" spans="1:30" ht="38.25" customHeight="1">
      <c r="A53" s="55" t="s">
        <v>46</v>
      </c>
      <c r="B53" s="56"/>
      <c r="C53" s="56"/>
      <c r="D53" s="57"/>
      <c r="E53" s="14"/>
      <c r="F53" s="58" t="s">
        <v>72</v>
      </c>
      <c r="G53" s="58"/>
      <c r="H53" s="58"/>
      <c r="I53" s="58"/>
      <c r="J53" s="58"/>
      <c r="K53" s="58"/>
      <c r="L53" s="58"/>
      <c r="M53" s="58"/>
      <c r="N53" s="58"/>
      <c r="O53" s="58"/>
      <c r="P53" s="58"/>
      <c r="Q53" s="58"/>
      <c r="R53" s="58"/>
      <c r="S53" s="58"/>
      <c r="T53" s="58"/>
      <c r="U53" s="58"/>
      <c r="V53" s="58"/>
      <c r="W53" s="58"/>
      <c r="X53" s="58"/>
      <c r="Y53" s="58"/>
      <c r="Z53" s="58"/>
      <c r="AA53" s="58"/>
      <c r="AB53" s="58"/>
      <c r="AC53" s="59">
        <f>IF(Y33=0,0,IF(Y33&lt;41,1,IF(Y33&lt;151,2,3)))</f>
        <v>0</v>
      </c>
      <c r="AD53" s="60"/>
    </row>
  </sheetData>
  <mergeCells count="229">
    <mergeCell ref="B6:C6"/>
    <mergeCell ref="E6:AD6"/>
    <mergeCell ref="B7:C7"/>
    <mergeCell ref="E7:AD7"/>
    <mergeCell ref="B8:C8"/>
    <mergeCell ref="E8:AD8"/>
    <mergeCell ref="A3:AD3"/>
    <mergeCell ref="B4:C4"/>
    <mergeCell ref="E4:V4"/>
    <mergeCell ref="X4:Z4"/>
    <mergeCell ref="AB4:AD4"/>
    <mergeCell ref="B5:C5"/>
    <mergeCell ref="E5:AD5"/>
    <mergeCell ref="W11:X12"/>
    <mergeCell ref="Y11:Z12"/>
    <mergeCell ref="K12:L12"/>
    <mergeCell ref="M12:N12"/>
    <mergeCell ref="O12:P12"/>
    <mergeCell ref="Q12:R12"/>
    <mergeCell ref="B9:C9"/>
    <mergeCell ref="E9:J12"/>
    <mergeCell ref="K9:AD9"/>
    <mergeCell ref="A10:D12"/>
    <mergeCell ref="K10:Z10"/>
    <mergeCell ref="AA10:AD12"/>
    <mergeCell ref="K11:N11"/>
    <mergeCell ref="O11:R11"/>
    <mergeCell ref="S11:T12"/>
    <mergeCell ref="U11:V12"/>
    <mergeCell ref="B14:D14"/>
    <mergeCell ref="E14:J14"/>
    <mergeCell ref="K14:L14"/>
    <mergeCell ref="M14:N14"/>
    <mergeCell ref="O14:P14"/>
    <mergeCell ref="B13:D13"/>
    <mergeCell ref="E13:J13"/>
    <mergeCell ref="K13:L13"/>
    <mergeCell ref="M13:N13"/>
    <mergeCell ref="O13:P13"/>
    <mergeCell ref="Q14:R14"/>
    <mergeCell ref="S14:T14"/>
    <mergeCell ref="U14:V14"/>
    <mergeCell ref="W14:X14"/>
    <mergeCell ref="Y14:Z14"/>
    <mergeCell ref="AA14:AC14"/>
    <mergeCell ref="S13:T13"/>
    <mergeCell ref="U13:V13"/>
    <mergeCell ref="W13:X13"/>
    <mergeCell ref="Y13:Z13"/>
    <mergeCell ref="AA13:AC13"/>
    <mergeCell ref="Q13:R13"/>
    <mergeCell ref="B16:D16"/>
    <mergeCell ref="E16:J16"/>
    <mergeCell ref="K16:L16"/>
    <mergeCell ref="M16:N16"/>
    <mergeCell ref="O16:P16"/>
    <mergeCell ref="B15:D15"/>
    <mergeCell ref="E15:J15"/>
    <mergeCell ref="K15:L15"/>
    <mergeCell ref="M15:N15"/>
    <mergeCell ref="O15:P15"/>
    <mergeCell ref="Q16:R16"/>
    <mergeCell ref="S16:T16"/>
    <mergeCell ref="U16:V16"/>
    <mergeCell ref="W16:X16"/>
    <mergeCell ref="Y16:Z16"/>
    <mergeCell ref="AA16:AC16"/>
    <mergeCell ref="S15:T15"/>
    <mergeCell ref="U15:V15"/>
    <mergeCell ref="W15:X15"/>
    <mergeCell ref="Y15:Z15"/>
    <mergeCell ref="AA15:AC15"/>
    <mergeCell ref="Q15:R15"/>
    <mergeCell ref="B18:D18"/>
    <mergeCell ref="E18:J18"/>
    <mergeCell ref="K18:L18"/>
    <mergeCell ref="M18:N18"/>
    <mergeCell ref="O18:P18"/>
    <mergeCell ref="B17:D17"/>
    <mergeCell ref="E17:J17"/>
    <mergeCell ref="K17:L17"/>
    <mergeCell ref="M17:N17"/>
    <mergeCell ref="O17:P17"/>
    <mergeCell ref="Q18:R18"/>
    <mergeCell ref="S18:T18"/>
    <mergeCell ref="U18:V18"/>
    <mergeCell ref="W18:X18"/>
    <mergeCell ref="Y18:Z18"/>
    <mergeCell ref="AA18:AC18"/>
    <mergeCell ref="S17:T17"/>
    <mergeCell ref="U17:V17"/>
    <mergeCell ref="W17:X17"/>
    <mergeCell ref="Y17:Z17"/>
    <mergeCell ref="AA17:AC17"/>
    <mergeCell ref="Q17:R17"/>
    <mergeCell ref="B20:D20"/>
    <mergeCell ref="E20:J20"/>
    <mergeCell ref="K20:L20"/>
    <mergeCell ref="M20:N20"/>
    <mergeCell ref="O20:P20"/>
    <mergeCell ref="B19:D19"/>
    <mergeCell ref="E19:J19"/>
    <mergeCell ref="K19:L19"/>
    <mergeCell ref="M19:N19"/>
    <mergeCell ref="O19:P19"/>
    <mergeCell ref="Q20:R20"/>
    <mergeCell ref="S20:T20"/>
    <mergeCell ref="U20:V20"/>
    <mergeCell ref="W20:X20"/>
    <mergeCell ref="Y20:Z20"/>
    <mergeCell ref="AA20:AC20"/>
    <mergeCell ref="S19:T19"/>
    <mergeCell ref="U19:V19"/>
    <mergeCell ref="W19:X19"/>
    <mergeCell ref="Y19:Z19"/>
    <mergeCell ref="AA19:AC19"/>
    <mergeCell ref="Q19:R19"/>
    <mergeCell ref="W21:X21"/>
    <mergeCell ref="Y21:Z21"/>
    <mergeCell ref="AA21:AD21"/>
    <mergeCell ref="B22:C22"/>
    <mergeCell ref="E22:J22"/>
    <mergeCell ref="K22:AD22"/>
    <mergeCell ref="B21:D21"/>
    <mergeCell ref="E21:J21"/>
    <mergeCell ref="K21:N21"/>
    <mergeCell ref="O21:R21"/>
    <mergeCell ref="S21:T21"/>
    <mergeCell ref="U21:V21"/>
    <mergeCell ref="B25:C25"/>
    <mergeCell ref="E25:J25"/>
    <mergeCell ref="M25:O25"/>
    <mergeCell ref="V25:W25"/>
    <mergeCell ref="B26:C26"/>
    <mergeCell ref="E26:J26"/>
    <mergeCell ref="P26:AC26"/>
    <mergeCell ref="B23:C23"/>
    <mergeCell ref="E23:J23"/>
    <mergeCell ref="P23:R23"/>
    <mergeCell ref="B24:C24"/>
    <mergeCell ref="E24:J24"/>
    <mergeCell ref="M24:O24"/>
    <mergeCell ref="A27:B29"/>
    <mergeCell ref="E27:J27"/>
    <mergeCell ref="P27:AC27"/>
    <mergeCell ref="E28:J28"/>
    <mergeCell ref="E29:J29"/>
    <mergeCell ref="B30:C30"/>
    <mergeCell ref="E30:J30"/>
    <mergeCell ref="L30:M30"/>
    <mergeCell ref="P30:T30"/>
    <mergeCell ref="U30:V30"/>
    <mergeCell ref="Y30:Z30"/>
    <mergeCell ref="B31:C31"/>
    <mergeCell ref="E31:J31"/>
    <mergeCell ref="P31:AC31"/>
    <mergeCell ref="A32:D34"/>
    <mergeCell ref="E32:H32"/>
    <mergeCell ref="I32:L32"/>
    <mergeCell ref="M32:P32"/>
    <mergeCell ref="Q32:T32"/>
    <mergeCell ref="U32:X32"/>
    <mergeCell ref="E34:L34"/>
    <mergeCell ref="M34:N34"/>
    <mergeCell ref="B35:C36"/>
    <mergeCell ref="E35:L35"/>
    <mergeCell ref="M35:R35"/>
    <mergeCell ref="S35:X35"/>
    <mergeCell ref="Y32:AD32"/>
    <mergeCell ref="E33:H33"/>
    <mergeCell ref="I33:L33"/>
    <mergeCell ref="M33:P33"/>
    <mergeCell ref="Q33:T33"/>
    <mergeCell ref="U33:X33"/>
    <mergeCell ref="Y33:AD33"/>
    <mergeCell ref="Y35:AD35"/>
    <mergeCell ref="E36:L36"/>
    <mergeCell ref="M36:R36"/>
    <mergeCell ref="S36:X36"/>
    <mergeCell ref="Y36:AD36"/>
    <mergeCell ref="O47:P47"/>
    <mergeCell ref="R47:S47"/>
    <mergeCell ref="Z39:AA39"/>
    <mergeCell ref="G40:I40"/>
    <mergeCell ref="G41:I41"/>
    <mergeCell ref="L41:AC41"/>
    <mergeCell ref="H38:I38"/>
    <mergeCell ref="J38:K38"/>
    <mergeCell ref="P38:R38"/>
    <mergeCell ref="S38:T38"/>
    <mergeCell ref="X38:Y38"/>
    <mergeCell ref="G39:H39"/>
    <mergeCell ref="I39:J39"/>
    <mergeCell ref="L39:N39"/>
    <mergeCell ref="O39:P39"/>
    <mergeCell ref="R39:S39"/>
    <mergeCell ref="A37:D44"/>
    <mergeCell ref="F37:G37"/>
    <mergeCell ref="H37:I37"/>
    <mergeCell ref="N37:P37"/>
    <mergeCell ref="Q37:R37"/>
    <mergeCell ref="T39:U39"/>
    <mergeCell ref="W39:Y39"/>
    <mergeCell ref="G42:I42"/>
    <mergeCell ref="L42:AC42"/>
    <mergeCell ref="A53:D53"/>
    <mergeCell ref="F53:AB53"/>
    <mergeCell ref="AC53:AD53"/>
    <mergeCell ref="A45:D52"/>
    <mergeCell ref="F45:G45"/>
    <mergeCell ref="H45:I45"/>
    <mergeCell ref="N45:P45"/>
    <mergeCell ref="Q45:R45"/>
    <mergeCell ref="G50:I50"/>
    <mergeCell ref="L50:AC50"/>
    <mergeCell ref="T47:U47"/>
    <mergeCell ref="W47:Y47"/>
    <mergeCell ref="Z47:AA47"/>
    <mergeCell ref="G48:I48"/>
    <mergeCell ref="G49:I49"/>
    <mergeCell ref="L49:AC49"/>
    <mergeCell ref="H46:I46"/>
    <mergeCell ref="J46:K46"/>
    <mergeCell ref="P46:R46"/>
    <mergeCell ref="S46:T46"/>
    <mergeCell ref="X46:Y46"/>
    <mergeCell ref="G47:H47"/>
    <mergeCell ref="I47:J47"/>
    <mergeCell ref="L47:N47"/>
  </mergeCells>
  <phoneticPr fontId="1"/>
  <dataValidations count="6">
    <dataValidation type="list" allowBlank="1" showInputMessage="1" showErrorMessage="1" sqref="AB4:AD4">
      <formula1>"民営,公営"</formula1>
    </dataValidation>
    <dataValidation type="list" allowBlank="1" showInputMessage="1" showErrorMessage="1" sqref="X4:Z4">
      <formula1>"民設,公設"</formula1>
    </dataValidation>
    <dataValidation type="list" allowBlank="1" showInputMessage="1" showErrorMessage="1" sqref="E28:J28">
      <formula1>"準耐火建築物,耐火建築物"</formula1>
    </dataValidation>
    <dataValidation type="list" allowBlank="1" showInputMessage="1" showErrorMessage="1" sqref="V25 E29:J29 E23:J27 E31:J31">
      <formula1>"有り,無し"</formula1>
    </dataValidation>
    <dataValidation type="list" allowBlank="1" showInputMessage="1" showErrorMessage="1" sqref="M34">
      <formula1>"する,しない"</formula1>
    </dataValidation>
    <dataValidation allowBlank="1" showInputMessage="1" showErrorMessage="1" prompt="1歳児のほとんどはほふくするため、認可時は、全員「ほふくする子」として算定します。（立ち歩きする子は「ほふくする子」として考えます。）" sqref="O13:P20"/>
  </dataValidations>
  <printOptions horizontalCentered="1" verticalCentered="1"/>
  <pageMargins left="0.25" right="0.25" top="0.75" bottom="0.72499999999999998" header="0.3" footer="0.3"/>
  <pageSetup paperSize="9" scale="6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N53"/>
  <sheetViews>
    <sheetView view="pageBreakPreview" zoomScaleNormal="100" zoomScaleSheetLayoutView="100" zoomScalePageLayoutView="85" workbookViewId="0">
      <selection activeCell="E7" sqref="E7:AD7"/>
    </sheetView>
  </sheetViews>
  <sheetFormatPr defaultRowHeight="30.75" customHeight="1"/>
  <cols>
    <col min="1" max="1" width="1.625" style="1" customWidth="1"/>
    <col min="2" max="2" width="3" style="1" customWidth="1"/>
    <col min="3" max="3" width="17.25" style="2" customWidth="1"/>
    <col min="4" max="30" width="4.375" style="2" customWidth="1"/>
    <col min="31" max="31" width="9" style="2"/>
    <col min="32" max="16384" width="9" style="1"/>
  </cols>
  <sheetData>
    <row r="3" spans="1:30" ht="30.75" customHeight="1">
      <c r="A3" s="169" t="s">
        <v>48</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row>
    <row r="4" spans="1:30" ht="26.25" customHeight="1">
      <c r="A4" s="14"/>
      <c r="B4" s="101" t="s">
        <v>0</v>
      </c>
      <c r="C4" s="101"/>
      <c r="D4" s="15"/>
      <c r="E4" s="163"/>
      <c r="F4" s="164"/>
      <c r="G4" s="164"/>
      <c r="H4" s="164"/>
      <c r="I4" s="164"/>
      <c r="J4" s="164"/>
      <c r="K4" s="164"/>
      <c r="L4" s="164"/>
      <c r="M4" s="164"/>
      <c r="N4" s="164"/>
      <c r="O4" s="164"/>
      <c r="P4" s="164"/>
      <c r="Q4" s="164"/>
      <c r="R4" s="164"/>
      <c r="S4" s="164"/>
      <c r="T4" s="164"/>
      <c r="U4" s="164"/>
      <c r="V4" s="165"/>
      <c r="W4" s="18" t="s">
        <v>28</v>
      </c>
      <c r="X4" s="102"/>
      <c r="Y4" s="103"/>
      <c r="Z4" s="170"/>
      <c r="AA4" s="19" t="s">
        <v>27</v>
      </c>
      <c r="AB4" s="102"/>
      <c r="AC4" s="103"/>
      <c r="AD4" s="170"/>
    </row>
    <row r="5" spans="1:30" ht="26.25" customHeight="1">
      <c r="A5" s="14"/>
      <c r="B5" s="101" t="s">
        <v>1</v>
      </c>
      <c r="C5" s="101"/>
      <c r="D5" s="15"/>
      <c r="E5" s="163"/>
      <c r="F5" s="164"/>
      <c r="G5" s="164"/>
      <c r="H5" s="164"/>
      <c r="I5" s="164"/>
      <c r="J5" s="164"/>
      <c r="K5" s="164"/>
      <c r="L5" s="164"/>
      <c r="M5" s="164"/>
      <c r="N5" s="164"/>
      <c r="O5" s="164"/>
      <c r="P5" s="164"/>
      <c r="Q5" s="164"/>
      <c r="R5" s="164"/>
      <c r="S5" s="164"/>
      <c r="T5" s="164"/>
      <c r="U5" s="164"/>
      <c r="V5" s="164"/>
      <c r="W5" s="164"/>
      <c r="X5" s="164"/>
      <c r="Y5" s="164"/>
      <c r="Z5" s="164"/>
      <c r="AA5" s="164"/>
      <c r="AB5" s="164"/>
      <c r="AC5" s="164"/>
      <c r="AD5" s="165"/>
    </row>
    <row r="6" spans="1:30" ht="26.25" customHeight="1">
      <c r="A6" s="14"/>
      <c r="B6" s="101" t="s">
        <v>2</v>
      </c>
      <c r="C6" s="101"/>
      <c r="D6" s="15"/>
      <c r="E6" s="163"/>
      <c r="F6" s="164"/>
      <c r="G6" s="164"/>
      <c r="H6" s="164"/>
      <c r="I6" s="164"/>
      <c r="J6" s="164"/>
      <c r="K6" s="164"/>
      <c r="L6" s="164"/>
      <c r="M6" s="164"/>
      <c r="N6" s="164"/>
      <c r="O6" s="164"/>
      <c r="P6" s="164"/>
      <c r="Q6" s="164"/>
      <c r="R6" s="164"/>
      <c r="S6" s="164"/>
      <c r="T6" s="164"/>
      <c r="U6" s="164"/>
      <c r="V6" s="164"/>
      <c r="W6" s="164"/>
      <c r="X6" s="164"/>
      <c r="Y6" s="164"/>
      <c r="Z6" s="164"/>
      <c r="AA6" s="164"/>
      <c r="AB6" s="164"/>
      <c r="AC6" s="164"/>
      <c r="AD6" s="165"/>
    </row>
    <row r="7" spans="1:30" ht="26.25" customHeight="1">
      <c r="A7" s="14"/>
      <c r="B7" s="101" t="s">
        <v>3</v>
      </c>
      <c r="C7" s="101"/>
      <c r="D7" s="15"/>
      <c r="E7" s="166"/>
      <c r="F7" s="167"/>
      <c r="G7" s="167"/>
      <c r="H7" s="167"/>
      <c r="I7" s="167"/>
      <c r="J7" s="167"/>
      <c r="K7" s="167"/>
      <c r="L7" s="167"/>
      <c r="M7" s="167"/>
      <c r="N7" s="167"/>
      <c r="O7" s="167"/>
      <c r="P7" s="167"/>
      <c r="Q7" s="167"/>
      <c r="R7" s="167"/>
      <c r="S7" s="167"/>
      <c r="T7" s="167"/>
      <c r="U7" s="167"/>
      <c r="V7" s="167"/>
      <c r="W7" s="167"/>
      <c r="X7" s="167"/>
      <c r="Y7" s="167"/>
      <c r="Z7" s="167"/>
      <c r="AA7" s="167"/>
      <c r="AB7" s="167"/>
      <c r="AC7" s="167"/>
      <c r="AD7" s="168"/>
    </row>
    <row r="8" spans="1:30" ht="26.25" customHeight="1">
      <c r="A8" s="14"/>
      <c r="B8" s="101" t="s">
        <v>24</v>
      </c>
      <c r="C8" s="101"/>
      <c r="D8" s="15"/>
      <c r="E8" s="166"/>
      <c r="F8" s="167"/>
      <c r="G8" s="167"/>
      <c r="H8" s="167"/>
      <c r="I8" s="167"/>
      <c r="J8" s="167"/>
      <c r="K8" s="167"/>
      <c r="L8" s="167"/>
      <c r="M8" s="167"/>
      <c r="N8" s="167"/>
      <c r="O8" s="167"/>
      <c r="P8" s="167"/>
      <c r="Q8" s="167"/>
      <c r="R8" s="167"/>
      <c r="S8" s="167"/>
      <c r="T8" s="167"/>
      <c r="U8" s="167"/>
      <c r="V8" s="167"/>
      <c r="W8" s="167"/>
      <c r="X8" s="167"/>
      <c r="Y8" s="167"/>
      <c r="Z8" s="167"/>
      <c r="AA8" s="167"/>
      <c r="AB8" s="167"/>
      <c r="AC8" s="167"/>
      <c r="AD8" s="168"/>
    </row>
    <row r="9" spans="1:30" ht="26.25" customHeight="1">
      <c r="A9" s="16"/>
      <c r="B9" s="149" t="s">
        <v>4</v>
      </c>
      <c r="C9" s="149"/>
      <c r="D9" s="17"/>
      <c r="E9" s="150" t="s">
        <v>95</v>
      </c>
      <c r="F9" s="151"/>
      <c r="G9" s="151"/>
      <c r="H9" s="151"/>
      <c r="I9" s="151"/>
      <c r="J9" s="151"/>
      <c r="K9" s="147" t="s">
        <v>59</v>
      </c>
      <c r="L9" s="147"/>
      <c r="M9" s="147"/>
      <c r="N9" s="147"/>
      <c r="O9" s="147"/>
      <c r="P9" s="147"/>
      <c r="Q9" s="147"/>
      <c r="R9" s="147"/>
      <c r="S9" s="147"/>
      <c r="T9" s="147"/>
      <c r="U9" s="147"/>
      <c r="V9" s="147"/>
      <c r="W9" s="147"/>
      <c r="X9" s="147"/>
      <c r="Y9" s="147"/>
      <c r="Z9" s="147"/>
      <c r="AA9" s="147"/>
      <c r="AB9" s="147"/>
      <c r="AC9" s="147"/>
      <c r="AD9" s="147"/>
    </row>
    <row r="10" spans="1:30" ht="26.25" customHeight="1">
      <c r="A10" s="156" t="s">
        <v>101</v>
      </c>
      <c r="B10" s="157"/>
      <c r="C10" s="157"/>
      <c r="D10" s="158"/>
      <c r="E10" s="152"/>
      <c r="F10" s="153"/>
      <c r="G10" s="153"/>
      <c r="H10" s="153"/>
      <c r="I10" s="153"/>
      <c r="J10" s="153"/>
      <c r="K10" s="162" t="s">
        <v>58</v>
      </c>
      <c r="L10" s="162"/>
      <c r="M10" s="162"/>
      <c r="N10" s="162"/>
      <c r="O10" s="162"/>
      <c r="P10" s="162"/>
      <c r="Q10" s="162"/>
      <c r="R10" s="162"/>
      <c r="S10" s="162"/>
      <c r="T10" s="162"/>
      <c r="U10" s="162"/>
      <c r="V10" s="162"/>
      <c r="W10" s="162"/>
      <c r="X10" s="162"/>
      <c r="Y10" s="162"/>
      <c r="Z10" s="162"/>
      <c r="AA10" s="162" t="s">
        <v>71</v>
      </c>
      <c r="AB10" s="162"/>
      <c r="AC10" s="162"/>
      <c r="AD10" s="162"/>
    </row>
    <row r="11" spans="1:30" ht="26.25" customHeight="1">
      <c r="A11" s="159"/>
      <c r="B11" s="160"/>
      <c r="C11" s="160"/>
      <c r="D11" s="161"/>
      <c r="E11" s="152"/>
      <c r="F11" s="153"/>
      <c r="G11" s="153"/>
      <c r="H11" s="153"/>
      <c r="I11" s="153"/>
      <c r="J11" s="153"/>
      <c r="K11" s="147" t="s">
        <v>51</v>
      </c>
      <c r="L11" s="147"/>
      <c r="M11" s="147"/>
      <c r="N11" s="147"/>
      <c r="O11" s="147" t="s">
        <v>54</v>
      </c>
      <c r="P11" s="147"/>
      <c r="Q11" s="147"/>
      <c r="R11" s="147"/>
      <c r="S11" s="147" t="s">
        <v>57</v>
      </c>
      <c r="T11" s="147"/>
      <c r="U11" s="147" t="s">
        <v>22</v>
      </c>
      <c r="V11" s="147"/>
      <c r="W11" s="147" t="s">
        <v>55</v>
      </c>
      <c r="X11" s="147"/>
      <c r="Y11" s="147" t="s">
        <v>56</v>
      </c>
      <c r="Z11" s="147"/>
      <c r="AA11" s="162"/>
      <c r="AB11" s="162"/>
      <c r="AC11" s="162"/>
      <c r="AD11" s="162"/>
    </row>
    <row r="12" spans="1:30" ht="26.25" customHeight="1">
      <c r="A12" s="159"/>
      <c r="B12" s="160"/>
      <c r="C12" s="160"/>
      <c r="D12" s="161"/>
      <c r="E12" s="154"/>
      <c r="F12" s="155"/>
      <c r="G12" s="155"/>
      <c r="H12" s="155"/>
      <c r="I12" s="155"/>
      <c r="J12" s="155"/>
      <c r="K12" s="148" t="s">
        <v>52</v>
      </c>
      <c r="L12" s="148"/>
      <c r="M12" s="148" t="s">
        <v>53</v>
      </c>
      <c r="N12" s="148"/>
      <c r="O12" s="148" t="s">
        <v>52</v>
      </c>
      <c r="P12" s="148"/>
      <c r="Q12" s="148" t="s">
        <v>53</v>
      </c>
      <c r="R12" s="148"/>
      <c r="S12" s="147"/>
      <c r="T12" s="147"/>
      <c r="U12" s="147"/>
      <c r="V12" s="147"/>
      <c r="W12" s="147"/>
      <c r="X12" s="147"/>
      <c r="Y12" s="147"/>
      <c r="Z12" s="147"/>
      <c r="AA12" s="162"/>
      <c r="AB12" s="162"/>
      <c r="AC12" s="162"/>
      <c r="AD12" s="162"/>
    </row>
    <row r="13" spans="1:30" ht="26.25" customHeight="1">
      <c r="A13" s="20"/>
      <c r="B13" s="143"/>
      <c r="C13" s="144"/>
      <c r="D13" s="145"/>
      <c r="E13" s="132"/>
      <c r="F13" s="132"/>
      <c r="G13" s="132"/>
      <c r="H13" s="132"/>
      <c r="I13" s="132"/>
      <c r="J13" s="132"/>
      <c r="K13" s="140"/>
      <c r="L13" s="140"/>
      <c r="M13" s="140"/>
      <c r="N13" s="140"/>
      <c r="O13" s="146"/>
      <c r="P13" s="146"/>
      <c r="Q13" s="140"/>
      <c r="R13" s="140"/>
      <c r="S13" s="140"/>
      <c r="T13" s="140"/>
      <c r="U13" s="140"/>
      <c r="V13" s="140"/>
      <c r="W13" s="140"/>
      <c r="X13" s="140"/>
      <c r="Y13" s="140"/>
      <c r="Z13" s="140"/>
      <c r="AA13" s="141">
        <f>K13*1.65+M13*3.3+O13*1.65+Q13*3.3+S13*1.98+U13*1.98+W13*1.98+Y13*1.98</f>
        <v>0</v>
      </c>
      <c r="AB13" s="142"/>
      <c r="AC13" s="142"/>
      <c r="AD13" s="4" t="s">
        <v>29</v>
      </c>
    </row>
    <row r="14" spans="1:30" ht="26.25" customHeight="1">
      <c r="A14" s="20"/>
      <c r="B14" s="143"/>
      <c r="C14" s="144"/>
      <c r="D14" s="145"/>
      <c r="E14" s="132"/>
      <c r="F14" s="132"/>
      <c r="G14" s="132"/>
      <c r="H14" s="132"/>
      <c r="I14" s="132"/>
      <c r="J14" s="132"/>
      <c r="K14" s="140"/>
      <c r="L14" s="140"/>
      <c r="M14" s="140"/>
      <c r="N14" s="140"/>
      <c r="O14" s="146"/>
      <c r="P14" s="146"/>
      <c r="Q14" s="140"/>
      <c r="R14" s="140"/>
      <c r="S14" s="140"/>
      <c r="T14" s="140"/>
      <c r="U14" s="140"/>
      <c r="V14" s="140"/>
      <c r="W14" s="140"/>
      <c r="X14" s="140"/>
      <c r="Y14" s="140"/>
      <c r="Z14" s="140"/>
      <c r="AA14" s="141">
        <f t="shared" ref="AA14:AA20" si="0">K14*1.65+M14*3.3+O14*1.65+Q14*3.3+S14*1.98+U14*1.98+W14*1.98+Y14*1.98</f>
        <v>0</v>
      </c>
      <c r="AB14" s="142"/>
      <c r="AC14" s="142"/>
      <c r="AD14" s="4" t="s">
        <v>29</v>
      </c>
    </row>
    <row r="15" spans="1:30" ht="26.25" customHeight="1">
      <c r="A15" s="20"/>
      <c r="B15" s="143"/>
      <c r="C15" s="144"/>
      <c r="D15" s="145"/>
      <c r="E15" s="132"/>
      <c r="F15" s="132"/>
      <c r="G15" s="132"/>
      <c r="H15" s="132"/>
      <c r="I15" s="132"/>
      <c r="J15" s="132"/>
      <c r="K15" s="140"/>
      <c r="L15" s="140"/>
      <c r="M15" s="140"/>
      <c r="N15" s="140"/>
      <c r="O15" s="146"/>
      <c r="P15" s="146"/>
      <c r="Q15" s="140"/>
      <c r="R15" s="140"/>
      <c r="S15" s="140"/>
      <c r="T15" s="140"/>
      <c r="U15" s="140"/>
      <c r="V15" s="140"/>
      <c r="W15" s="140"/>
      <c r="X15" s="140"/>
      <c r="Y15" s="140"/>
      <c r="Z15" s="140"/>
      <c r="AA15" s="141">
        <f t="shared" si="0"/>
        <v>0</v>
      </c>
      <c r="AB15" s="142"/>
      <c r="AC15" s="142"/>
      <c r="AD15" s="4" t="s">
        <v>29</v>
      </c>
    </row>
    <row r="16" spans="1:30" ht="26.25" customHeight="1">
      <c r="A16" s="20"/>
      <c r="B16" s="143"/>
      <c r="C16" s="144"/>
      <c r="D16" s="145"/>
      <c r="E16" s="132"/>
      <c r="F16" s="132"/>
      <c r="G16" s="132"/>
      <c r="H16" s="132"/>
      <c r="I16" s="132"/>
      <c r="J16" s="132"/>
      <c r="K16" s="140"/>
      <c r="L16" s="140"/>
      <c r="M16" s="140"/>
      <c r="N16" s="140"/>
      <c r="O16" s="146"/>
      <c r="P16" s="146"/>
      <c r="Q16" s="140"/>
      <c r="R16" s="140"/>
      <c r="S16" s="140"/>
      <c r="T16" s="140"/>
      <c r="U16" s="140"/>
      <c r="V16" s="140"/>
      <c r="W16" s="140"/>
      <c r="X16" s="140"/>
      <c r="Y16" s="140"/>
      <c r="Z16" s="140"/>
      <c r="AA16" s="141">
        <f t="shared" si="0"/>
        <v>0</v>
      </c>
      <c r="AB16" s="142"/>
      <c r="AC16" s="142"/>
      <c r="AD16" s="4" t="s">
        <v>29</v>
      </c>
    </row>
    <row r="17" spans="1:30" ht="26.25" customHeight="1">
      <c r="A17" s="20"/>
      <c r="B17" s="143"/>
      <c r="C17" s="144"/>
      <c r="D17" s="145"/>
      <c r="E17" s="132"/>
      <c r="F17" s="132"/>
      <c r="G17" s="132"/>
      <c r="H17" s="132"/>
      <c r="I17" s="132"/>
      <c r="J17" s="132"/>
      <c r="K17" s="140"/>
      <c r="L17" s="140"/>
      <c r="M17" s="140"/>
      <c r="N17" s="140"/>
      <c r="O17" s="146"/>
      <c r="P17" s="146"/>
      <c r="Q17" s="140"/>
      <c r="R17" s="140"/>
      <c r="S17" s="140"/>
      <c r="T17" s="140"/>
      <c r="U17" s="140"/>
      <c r="V17" s="140"/>
      <c r="W17" s="140"/>
      <c r="X17" s="140"/>
      <c r="Y17" s="140"/>
      <c r="Z17" s="140"/>
      <c r="AA17" s="141">
        <f t="shared" si="0"/>
        <v>0</v>
      </c>
      <c r="AB17" s="142"/>
      <c r="AC17" s="142"/>
      <c r="AD17" s="4" t="s">
        <v>29</v>
      </c>
    </row>
    <row r="18" spans="1:30" ht="26.25" customHeight="1">
      <c r="A18" s="20"/>
      <c r="B18" s="143"/>
      <c r="C18" s="144"/>
      <c r="D18" s="145"/>
      <c r="E18" s="132"/>
      <c r="F18" s="132"/>
      <c r="G18" s="132"/>
      <c r="H18" s="132"/>
      <c r="I18" s="132"/>
      <c r="J18" s="132"/>
      <c r="K18" s="140"/>
      <c r="L18" s="140"/>
      <c r="M18" s="140"/>
      <c r="N18" s="140"/>
      <c r="O18" s="146"/>
      <c r="P18" s="146"/>
      <c r="Q18" s="140"/>
      <c r="R18" s="140"/>
      <c r="S18" s="140"/>
      <c r="T18" s="140"/>
      <c r="U18" s="140"/>
      <c r="V18" s="140"/>
      <c r="W18" s="140"/>
      <c r="X18" s="140"/>
      <c r="Y18" s="140"/>
      <c r="Z18" s="140"/>
      <c r="AA18" s="141">
        <f t="shared" si="0"/>
        <v>0</v>
      </c>
      <c r="AB18" s="142"/>
      <c r="AC18" s="142"/>
      <c r="AD18" s="4" t="s">
        <v>29</v>
      </c>
    </row>
    <row r="19" spans="1:30" ht="26.25" customHeight="1">
      <c r="A19" s="20"/>
      <c r="B19" s="143"/>
      <c r="C19" s="144"/>
      <c r="D19" s="145"/>
      <c r="E19" s="132"/>
      <c r="F19" s="132"/>
      <c r="G19" s="132"/>
      <c r="H19" s="132"/>
      <c r="I19" s="132"/>
      <c r="J19" s="132"/>
      <c r="K19" s="140"/>
      <c r="L19" s="140"/>
      <c r="M19" s="140"/>
      <c r="N19" s="140"/>
      <c r="O19" s="146"/>
      <c r="P19" s="146"/>
      <c r="Q19" s="140"/>
      <c r="R19" s="140"/>
      <c r="S19" s="140"/>
      <c r="T19" s="140"/>
      <c r="U19" s="140"/>
      <c r="V19" s="140"/>
      <c r="W19" s="140"/>
      <c r="X19" s="140"/>
      <c r="Y19" s="140"/>
      <c r="Z19" s="140"/>
      <c r="AA19" s="141">
        <f t="shared" si="0"/>
        <v>0</v>
      </c>
      <c r="AB19" s="142"/>
      <c r="AC19" s="142"/>
      <c r="AD19" s="4" t="s">
        <v>29</v>
      </c>
    </row>
    <row r="20" spans="1:30" ht="26.25" customHeight="1">
      <c r="A20" s="20"/>
      <c r="B20" s="143"/>
      <c r="C20" s="144"/>
      <c r="D20" s="145"/>
      <c r="E20" s="132"/>
      <c r="F20" s="132"/>
      <c r="G20" s="132"/>
      <c r="H20" s="132"/>
      <c r="I20" s="132"/>
      <c r="J20" s="132"/>
      <c r="K20" s="140"/>
      <c r="L20" s="140"/>
      <c r="M20" s="140"/>
      <c r="N20" s="140"/>
      <c r="O20" s="146"/>
      <c r="P20" s="146"/>
      <c r="Q20" s="140"/>
      <c r="R20" s="140"/>
      <c r="S20" s="140"/>
      <c r="T20" s="140"/>
      <c r="U20" s="140"/>
      <c r="V20" s="140"/>
      <c r="W20" s="140"/>
      <c r="X20" s="140"/>
      <c r="Y20" s="140"/>
      <c r="Z20" s="140"/>
      <c r="AA20" s="141">
        <f t="shared" si="0"/>
        <v>0</v>
      </c>
      <c r="AB20" s="142"/>
      <c r="AC20" s="142"/>
      <c r="AD20" s="4" t="s">
        <v>29</v>
      </c>
    </row>
    <row r="21" spans="1:30" ht="26.25" customHeight="1">
      <c r="A21" s="21"/>
      <c r="B21" s="136" t="s">
        <v>79</v>
      </c>
      <c r="C21" s="137"/>
      <c r="D21" s="138"/>
      <c r="E21" s="139">
        <f>SUM(E13:J20)</f>
        <v>0</v>
      </c>
      <c r="F21" s="137"/>
      <c r="G21" s="137"/>
      <c r="H21" s="137"/>
      <c r="I21" s="137"/>
      <c r="J21" s="138"/>
      <c r="K21" s="129">
        <f>SUM(K13:N20)</f>
        <v>0</v>
      </c>
      <c r="L21" s="129"/>
      <c r="M21" s="129"/>
      <c r="N21" s="129"/>
      <c r="O21" s="129">
        <f>SUM(O13:R20)</f>
        <v>0</v>
      </c>
      <c r="P21" s="129"/>
      <c r="Q21" s="129"/>
      <c r="R21" s="129"/>
      <c r="S21" s="129">
        <f>SUM(S13:T20)</f>
        <v>0</v>
      </c>
      <c r="T21" s="129"/>
      <c r="U21" s="129">
        <f>SUM(U13:V20)</f>
        <v>0</v>
      </c>
      <c r="V21" s="129"/>
      <c r="W21" s="129">
        <f>SUM(W13:X20)</f>
        <v>0</v>
      </c>
      <c r="X21" s="129"/>
      <c r="Y21" s="129">
        <f>SUM(Y13:Z20)</f>
        <v>0</v>
      </c>
      <c r="Z21" s="129"/>
      <c r="AA21" s="130">
        <f>SUM(K21:Z21)</f>
        <v>0</v>
      </c>
      <c r="AB21" s="130"/>
      <c r="AC21" s="130"/>
      <c r="AD21" s="131"/>
    </row>
    <row r="22" spans="1:30" ht="22.5" customHeight="1">
      <c r="A22" s="21"/>
      <c r="B22" s="124" t="s">
        <v>99</v>
      </c>
      <c r="C22" s="124"/>
      <c r="D22" s="22"/>
      <c r="E22" s="132"/>
      <c r="F22" s="132"/>
      <c r="G22" s="132"/>
      <c r="H22" s="132"/>
      <c r="I22" s="132"/>
      <c r="J22" s="132"/>
      <c r="K22" s="133" t="s">
        <v>60</v>
      </c>
      <c r="L22" s="134"/>
      <c r="M22" s="134"/>
      <c r="N22" s="134"/>
      <c r="O22" s="134"/>
      <c r="P22" s="134"/>
      <c r="Q22" s="134"/>
      <c r="R22" s="134"/>
      <c r="S22" s="134"/>
      <c r="T22" s="134"/>
      <c r="U22" s="134"/>
      <c r="V22" s="134"/>
      <c r="W22" s="134"/>
      <c r="X22" s="134"/>
      <c r="Y22" s="134"/>
      <c r="Z22" s="134"/>
      <c r="AA22" s="134"/>
      <c r="AB22" s="134"/>
      <c r="AC22" s="134"/>
      <c r="AD22" s="135"/>
    </row>
    <row r="23" spans="1:30" ht="22.5" customHeight="1">
      <c r="A23" s="21"/>
      <c r="B23" s="101" t="s">
        <v>5</v>
      </c>
      <c r="C23" s="101"/>
      <c r="D23" s="23"/>
      <c r="E23" s="125"/>
      <c r="F23" s="126"/>
      <c r="G23" s="126"/>
      <c r="H23" s="126"/>
      <c r="I23" s="126"/>
      <c r="J23" s="126"/>
      <c r="K23" s="30"/>
      <c r="L23" s="31" t="s">
        <v>14</v>
      </c>
      <c r="M23" s="32" t="s">
        <v>5</v>
      </c>
      <c r="N23" s="32"/>
      <c r="O23" s="32"/>
      <c r="P23" s="127"/>
      <c r="Q23" s="127"/>
      <c r="R23" s="127"/>
      <c r="S23" s="32"/>
      <c r="T23" s="32"/>
      <c r="U23" s="32"/>
      <c r="V23" s="32"/>
      <c r="W23" s="32"/>
      <c r="X23" s="32"/>
      <c r="Y23" s="32"/>
      <c r="Z23" s="32"/>
      <c r="AA23" s="32"/>
      <c r="AB23" s="32"/>
      <c r="AC23" s="32"/>
      <c r="AD23" s="34"/>
    </row>
    <row r="24" spans="1:30" ht="22.5" customHeight="1">
      <c r="A24" s="14"/>
      <c r="B24" s="101" t="s">
        <v>6</v>
      </c>
      <c r="C24" s="101"/>
      <c r="D24" s="15"/>
      <c r="E24" s="102"/>
      <c r="F24" s="103"/>
      <c r="G24" s="103"/>
      <c r="H24" s="103"/>
      <c r="I24" s="103"/>
      <c r="J24" s="103"/>
      <c r="K24" s="33"/>
      <c r="L24" s="31" t="s">
        <v>14</v>
      </c>
      <c r="M24" s="128"/>
      <c r="N24" s="128"/>
      <c r="O24" s="128"/>
      <c r="P24" s="32"/>
      <c r="Q24" s="31" t="s">
        <v>15</v>
      </c>
      <c r="R24" s="31"/>
      <c r="S24" s="31"/>
      <c r="T24" s="31" t="s">
        <v>16</v>
      </c>
      <c r="U24" s="3"/>
      <c r="V24" s="31" t="s">
        <v>17</v>
      </c>
      <c r="W24" s="3"/>
      <c r="X24" s="31" t="s">
        <v>18</v>
      </c>
      <c r="Y24" s="31"/>
      <c r="Z24" s="37"/>
      <c r="AA24" s="31" t="s">
        <v>16</v>
      </c>
      <c r="AB24" s="3"/>
      <c r="AC24" s="37" t="s">
        <v>17</v>
      </c>
      <c r="AD24" s="50"/>
    </row>
    <row r="25" spans="1:30" ht="22.5" customHeight="1">
      <c r="A25" s="14"/>
      <c r="B25" s="101" t="s">
        <v>7</v>
      </c>
      <c r="C25" s="101"/>
      <c r="D25" s="15"/>
      <c r="E25" s="102"/>
      <c r="F25" s="103"/>
      <c r="G25" s="103"/>
      <c r="H25" s="103"/>
      <c r="I25" s="103"/>
      <c r="J25" s="103"/>
      <c r="K25" s="33"/>
      <c r="L25" s="31" t="s">
        <v>14</v>
      </c>
      <c r="M25" s="122"/>
      <c r="N25" s="122"/>
      <c r="O25" s="122"/>
      <c r="P25" s="32"/>
      <c r="Q25" s="31"/>
      <c r="R25" s="31" t="s">
        <v>49</v>
      </c>
      <c r="S25" s="31"/>
      <c r="T25" s="31"/>
      <c r="U25" s="31"/>
      <c r="V25" s="123"/>
      <c r="W25" s="123"/>
      <c r="X25" s="35"/>
      <c r="Y25" s="31"/>
      <c r="Z25" s="31"/>
      <c r="AA25" s="31"/>
      <c r="AB25" s="31"/>
      <c r="AC25" s="31"/>
      <c r="AD25" s="36"/>
    </row>
    <row r="26" spans="1:30" ht="22.5" customHeight="1">
      <c r="A26" s="14"/>
      <c r="B26" s="101" t="s">
        <v>8</v>
      </c>
      <c r="C26" s="101"/>
      <c r="D26" s="15"/>
      <c r="E26" s="117"/>
      <c r="F26" s="118"/>
      <c r="G26" s="118"/>
      <c r="H26" s="118"/>
      <c r="I26" s="118"/>
      <c r="J26" s="118"/>
      <c r="K26" s="33"/>
      <c r="L26" s="31" t="s">
        <v>14</v>
      </c>
      <c r="M26" s="31" t="s">
        <v>19</v>
      </c>
      <c r="N26" s="31"/>
      <c r="O26" s="31"/>
      <c r="P26" s="116" t="s">
        <v>97</v>
      </c>
      <c r="Q26" s="116"/>
      <c r="R26" s="116"/>
      <c r="S26" s="116"/>
      <c r="T26" s="116"/>
      <c r="U26" s="116"/>
      <c r="V26" s="116"/>
      <c r="W26" s="116"/>
      <c r="X26" s="116"/>
      <c r="Y26" s="116"/>
      <c r="Z26" s="116"/>
      <c r="AA26" s="116"/>
      <c r="AB26" s="116"/>
      <c r="AC26" s="116"/>
      <c r="AD26" s="38" t="s">
        <v>50</v>
      </c>
    </row>
    <row r="27" spans="1:30" ht="27" customHeight="1">
      <c r="A27" s="110" t="s">
        <v>38</v>
      </c>
      <c r="B27" s="111"/>
      <c r="C27" s="24" t="s">
        <v>39</v>
      </c>
      <c r="D27" s="15"/>
      <c r="E27" s="102"/>
      <c r="F27" s="103"/>
      <c r="G27" s="103"/>
      <c r="H27" s="103"/>
      <c r="I27" s="103"/>
      <c r="J27" s="103"/>
      <c r="K27" s="33"/>
      <c r="L27" s="31" t="s">
        <v>14</v>
      </c>
      <c r="M27" s="31" t="s">
        <v>19</v>
      </c>
      <c r="N27" s="31"/>
      <c r="O27" s="31"/>
      <c r="P27" s="116" t="s">
        <v>93</v>
      </c>
      <c r="Q27" s="116"/>
      <c r="R27" s="116"/>
      <c r="S27" s="116"/>
      <c r="T27" s="116"/>
      <c r="U27" s="116"/>
      <c r="V27" s="116"/>
      <c r="W27" s="116"/>
      <c r="X27" s="116"/>
      <c r="Y27" s="116"/>
      <c r="Z27" s="116"/>
      <c r="AA27" s="116"/>
      <c r="AB27" s="116"/>
      <c r="AC27" s="116"/>
      <c r="AD27" s="38" t="s">
        <v>50</v>
      </c>
    </row>
    <row r="28" spans="1:30" ht="27" customHeight="1">
      <c r="A28" s="112"/>
      <c r="B28" s="113"/>
      <c r="C28" s="24" t="s">
        <v>40</v>
      </c>
      <c r="D28" s="15"/>
      <c r="E28" s="102"/>
      <c r="F28" s="103"/>
      <c r="G28" s="103"/>
      <c r="H28" s="103"/>
      <c r="I28" s="103"/>
      <c r="J28" s="103"/>
      <c r="K28" s="33"/>
      <c r="L28" s="31" t="s">
        <v>41</v>
      </c>
      <c r="M28" s="31"/>
      <c r="N28" s="31"/>
      <c r="O28" s="31"/>
      <c r="P28" s="39"/>
      <c r="Q28" s="39"/>
      <c r="R28" s="39"/>
      <c r="S28" s="39"/>
      <c r="T28" s="39"/>
      <c r="U28" s="39"/>
      <c r="V28" s="39"/>
      <c r="W28" s="39"/>
      <c r="X28" s="39"/>
      <c r="Y28" s="39"/>
      <c r="Z28" s="39"/>
      <c r="AA28" s="39"/>
      <c r="AB28" s="39"/>
      <c r="AC28" s="39"/>
      <c r="AD28" s="38"/>
    </row>
    <row r="29" spans="1:30" ht="27" customHeight="1">
      <c r="A29" s="114"/>
      <c r="B29" s="115"/>
      <c r="C29" s="25" t="s">
        <v>43</v>
      </c>
      <c r="D29" s="15"/>
      <c r="E29" s="102"/>
      <c r="F29" s="103"/>
      <c r="G29" s="103"/>
      <c r="H29" s="103"/>
      <c r="I29" s="103"/>
      <c r="J29" s="103"/>
      <c r="K29" s="33"/>
      <c r="L29" s="31" t="s">
        <v>42</v>
      </c>
      <c r="M29" s="31"/>
      <c r="N29" s="31"/>
      <c r="O29" s="31"/>
      <c r="P29" s="39"/>
      <c r="Q29" s="39"/>
      <c r="R29" s="39"/>
      <c r="S29" s="39"/>
      <c r="T29" s="39"/>
      <c r="U29" s="39"/>
      <c r="V29" s="39"/>
      <c r="W29" s="39"/>
      <c r="X29" s="39"/>
      <c r="Y29" s="39"/>
      <c r="Z29" s="39"/>
      <c r="AA29" s="39"/>
      <c r="AB29" s="39"/>
      <c r="AC29" s="39"/>
      <c r="AD29" s="38"/>
    </row>
    <row r="30" spans="1:30" ht="22.5" customHeight="1">
      <c r="A30" s="14"/>
      <c r="B30" s="101" t="s">
        <v>9</v>
      </c>
      <c r="C30" s="101"/>
      <c r="D30" s="15"/>
      <c r="E30" s="117"/>
      <c r="F30" s="118"/>
      <c r="G30" s="118"/>
      <c r="H30" s="118"/>
      <c r="I30" s="118"/>
      <c r="J30" s="118"/>
      <c r="K30" s="33"/>
      <c r="L30" s="56">
        <v>3.3</v>
      </c>
      <c r="M30" s="56"/>
      <c r="N30" s="40" t="s">
        <v>29</v>
      </c>
      <c r="O30" s="40" t="s">
        <v>30</v>
      </c>
      <c r="P30" s="119" t="s">
        <v>47</v>
      </c>
      <c r="Q30" s="119"/>
      <c r="R30" s="119"/>
      <c r="S30" s="119"/>
      <c r="T30" s="119"/>
      <c r="U30" s="120">
        <f>SUM(S21:Z21)</f>
        <v>0</v>
      </c>
      <c r="V30" s="120"/>
      <c r="W30" s="5" t="s">
        <v>13</v>
      </c>
      <c r="X30" s="6" t="s">
        <v>44</v>
      </c>
      <c r="Y30" s="121">
        <f>L30*U30</f>
        <v>0</v>
      </c>
      <c r="Z30" s="121"/>
      <c r="AA30" s="6" t="s">
        <v>29</v>
      </c>
      <c r="AB30" s="31"/>
      <c r="AC30" s="31"/>
      <c r="AD30" s="36"/>
    </row>
    <row r="31" spans="1:30" ht="22.5" customHeight="1">
      <c r="A31" s="14"/>
      <c r="B31" s="101" t="s">
        <v>10</v>
      </c>
      <c r="C31" s="101"/>
      <c r="D31" s="15"/>
      <c r="E31" s="102"/>
      <c r="F31" s="103"/>
      <c r="G31" s="103"/>
      <c r="H31" s="103"/>
      <c r="I31" s="103"/>
      <c r="J31" s="103"/>
      <c r="K31" s="33"/>
      <c r="L31" s="31" t="s">
        <v>14</v>
      </c>
      <c r="M31" s="31" t="s">
        <v>19</v>
      </c>
      <c r="N31" s="31"/>
      <c r="O31" s="31"/>
      <c r="P31" s="104" t="s">
        <v>94</v>
      </c>
      <c r="Q31" s="104"/>
      <c r="R31" s="104"/>
      <c r="S31" s="104"/>
      <c r="T31" s="104"/>
      <c r="U31" s="104"/>
      <c r="V31" s="104"/>
      <c r="W31" s="104"/>
      <c r="X31" s="104"/>
      <c r="Y31" s="104"/>
      <c r="Z31" s="104"/>
      <c r="AA31" s="104"/>
      <c r="AB31" s="104"/>
      <c r="AC31" s="104"/>
      <c r="AD31" s="36" t="s">
        <v>50</v>
      </c>
    </row>
    <row r="32" spans="1:30" ht="22.5" customHeight="1">
      <c r="A32" s="61" t="s">
        <v>11</v>
      </c>
      <c r="B32" s="62"/>
      <c r="C32" s="62"/>
      <c r="D32" s="63"/>
      <c r="E32" s="105" t="s">
        <v>31</v>
      </c>
      <c r="F32" s="106"/>
      <c r="G32" s="106"/>
      <c r="H32" s="106"/>
      <c r="I32" s="81" t="s">
        <v>36</v>
      </c>
      <c r="J32" s="82"/>
      <c r="K32" s="82"/>
      <c r="L32" s="82"/>
      <c r="M32" s="81" t="s">
        <v>37</v>
      </c>
      <c r="N32" s="82"/>
      <c r="O32" s="82"/>
      <c r="P32" s="82"/>
      <c r="Q32" s="81" t="s">
        <v>25</v>
      </c>
      <c r="R32" s="82"/>
      <c r="S32" s="82"/>
      <c r="T32" s="82"/>
      <c r="U32" s="81" t="s">
        <v>32</v>
      </c>
      <c r="V32" s="82"/>
      <c r="W32" s="82"/>
      <c r="X32" s="82"/>
      <c r="Y32" s="81" t="s">
        <v>26</v>
      </c>
      <c r="Z32" s="82"/>
      <c r="AA32" s="82"/>
      <c r="AB32" s="82"/>
      <c r="AC32" s="82"/>
      <c r="AD32" s="86"/>
    </row>
    <row r="33" spans="1:40" ht="22.5" customHeight="1">
      <c r="A33" s="64"/>
      <c r="B33" s="65"/>
      <c r="C33" s="65"/>
      <c r="D33" s="66"/>
      <c r="E33" s="87">
        <f>K21</f>
        <v>0</v>
      </c>
      <c r="F33" s="88"/>
      <c r="G33" s="88"/>
      <c r="H33" s="89"/>
      <c r="I33" s="87">
        <f>O21</f>
        <v>0</v>
      </c>
      <c r="J33" s="88"/>
      <c r="K33" s="88"/>
      <c r="L33" s="89"/>
      <c r="M33" s="87">
        <f>S21</f>
        <v>0</v>
      </c>
      <c r="N33" s="88"/>
      <c r="O33" s="88"/>
      <c r="P33" s="89"/>
      <c r="Q33" s="87">
        <f>U21</f>
        <v>0</v>
      </c>
      <c r="R33" s="88"/>
      <c r="S33" s="88"/>
      <c r="T33" s="89"/>
      <c r="U33" s="87">
        <f>W21+Y21</f>
        <v>0</v>
      </c>
      <c r="V33" s="88"/>
      <c r="W33" s="88"/>
      <c r="X33" s="89"/>
      <c r="Y33" s="90">
        <f>SUM(E33:X33)</f>
        <v>0</v>
      </c>
      <c r="Z33" s="91"/>
      <c r="AA33" s="91"/>
      <c r="AB33" s="91"/>
      <c r="AC33" s="91"/>
      <c r="AD33" s="92"/>
    </row>
    <row r="34" spans="1:40" ht="22.5" customHeight="1">
      <c r="A34" s="67"/>
      <c r="B34" s="68"/>
      <c r="C34" s="68"/>
      <c r="D34" s="69"/>
      <c r="E34" s="107" t="s">
        <v>75</v>
      </c>
      <c r="F34" s="108"/>
      <c r="G34" s="108"/>
      <c r="H34" s="108"/>
      <c r="I34" s="108"/>
      <c r="J34" s="108"/>
      <c r="K34" s="108"/>
      <c r="L34" s="108"/>
      <c r="M34" s="109"/>
      <c r="N34" s="109"/>
      <c r="O34" s="9"/>
      <c r="P34" s="9"/>
      <c r="Q34" s="9"/>
      <c r="R34" s="9"/>
      <c r="S34" s="9"/>
      <c r="T34" s="9"/>
      <c r="U34" s="9"/>
      <c r="V34" s="9"/>
      <c r="W34" s="9"/>
      <c r="X34" s="9"/>
      <c r="Y34" s="7"/>
      <c r="Z34" s="7"/>
      <c r="AA34" s="7"/>
      <c r="AB34" s="7"/>
      <c r="AC34" s="7"/>
      <c r="AD34" s="8"/>
      <c r="AN34" s="10"/>
    </row>
    <row r="35" spans="1:40" ht="22.5" customHeight="1">
      <c r="A35" s="16"/>
      <c r="B35" s="62" t="s">
        <v>12</v>
      </c>
      <c r="C35" s="62"/>
      <c r="D35" s="17"/>
      <c r="E35" s="81" t="s">
        <v>33</v>
      </c>
      <c r="F35" s="82"/>
      <c r="G35" s="82"/>
      <c r="H35" s="82"/>
      <c r="I35" s="82"/>
      <c r="J35" s="82"/>
      <c r="K35" s="82"/>
      <c r="L35" s="82"/>
      <c r="M35" s="81" t="s">
        <v>62</v>
      </c>
      <c r="N35" s="82"/>
      <c r="O35" s="82"/>
      <c r="P35" s="82"/>
      <c r="Q35" s="82"/>
      <c r="R35" s="82"/>
      <c r="S35" s="83" t="s">
        <v>70</v>
      </c>
      <c r="T35" s="84"/>
      <c r="U35" s="84"/>
      <c r="V35" s="84"/>
      <c r="W35" s="84"/>
      <c r="X35" s="85"/>
      <c r="Y35" s="81" t="s">
        <v>26</v>
      </c>
      <c r="Z35" s="82"/>
      <c r="AA35" s="82"/>
      <c r="AB35" s="82"/>
      <c r="AC35" s="82"/>
      <c r="AD35" s="86"/>
    </row>
    <row r="36" spans="1:40" ht="22.5" customHeight="1">
      <c r="A36" s="21"/>
      <c r="B36" s="68"/>
      <c r="C36" s="68"/>
      <c r="D36" s="23"/>
      <c r="E36" s="93"/>
      <c r="F36" s="94"/>
      <c r="G36" s="94"/>
      <c r="H36" s="94"/>
      <c r="I36" s="94"/>
      <c r="J36" s="94"/>
      <c r="K36" s="94"/>
      <c r="L36" s="94"/>
      <c r="M36" s="95"/>
      <c r="N36" s="96"/>
      <c r="O36" s="96"/>
      <c r="P36" s="96"/>
      <c r="Q36" s="96"/>
      <c r="R36" s="97"/>
      <c r="S36" s="95"/>
      <c r="T36" s="96"/>
      <c r="U36" s="96"/>
      <c r="V36" s="96"/>
      <c r="W36" s="96"/>
      <c r="X36" s="97"/>
      <c r="Y36" s="98">
        <f>E36+M36+S36</f>
        <v>0</v>
      </c>
      <c r="Z36" s="99"/>
      <c r="AA36" s="99"/>
      <c r="AB36" s="99"/>
      <c r="AC36" s="99"/>
      <c r="AD36" s="100"/>
    </row>
    <row r="37" spans="1:40" ht="22.5" customHeight="1">
      <c r="A37" s="61" t="s">
        <v>100</v>
      </c>
      <c r="B37" s="62"/>
      <c r="C37" s="62"/>
      <c r="D37" s="63"/>
      <c r="E37" s="41"/>
      <c r="F37" s="70" t="s">
        <v>20</v>
      </c>
      <c r="G37" s="70"/>
      <c r="H37" s="71">
        <f>E33</f>
        <v>0</v>
      </c>
      <c r="I37" s="71"/>
      <c r="J37" s="42" t="s">
        <v>13</v>
      </c>
      <c r="K37" s="42" t="s">
        <v>34</v>
      </c>
      <c r="L37" s="51">
        <v>3</v>
      </c>
      <c r="M37" s="53" t="s">
        <v>35</v>
      </c>
      <c r="N37" s="70" t="s">
        <v>21</v>
      </c>
      <c r="O37" s="70"/>
      <c r="P37" s="70"/>
      <c r="Q37" s="71">
        <f>I33+M33</f>
        <v>0</v>
      </c>
      <c r="R37" s="71"/>
      <c r="S37" s="42" t="s">
        <v>13</v>
      </c>
      <c r="T37" s="42" t="s">
        <v>34</v>
      </c>
      <c r="U37" s="51">
        <v>6</v>
      </c>
      <c r="V37" s="42"/>
      <c r="W37" s="42"/>
      <c r="X37" s="42"/>
      <c r="Y37" s="42"/>
      <c r="Z37" s="42"/>
      <c r="AA37" s="42"/>
      <c r="AB37" s="42"/>
      <c r="AC37" s="42"/>
      <c r="AD37" s="44"/>
    </row>
    <row r="38" spans="1:40" ht="22.5" customHeight="1">
      <c r="A38" s="64"/>
      <c r="B38" s="65"/>
      <c r="C38" s="65"/>
      <c r="D38" s="66"/>
      <c r="E38" s="45"/>
      <c r="F38" s="46"/>
      <c r="G38" s="46" t="s">
        <v>35</v>
      </c>
      <c r="H38" s="78" t="s">
        <v>22</v>
      </c>
      <c r="I38" s="78"/>
      <c r="J38" s="77">
        <f>Q33</f>
        <v>0</v>
      </c>
      <c r="K38" s="77"/>
      <c r="L38" s="46" t="s">
        <v>13</v>
      </c>
      <c r="M38" s="46" t="s">
        <v>34</v>
      </c>
      <c r="N38" s="52">
        <v>15</v>
      </c>
      <c r="O38" s="54" t="s">
        <v>35</v>
      </c>
      <c r="P38" s="78" t="s">
        <v>23</v>
      </c>
      <c r="Q38" s="78"/>
      <c r="R38" s="78"/>
      <c r="S38" s="79">
        <f>U33</f>
        <v>0</v>
      </c>
      <c r="T38" s="80"/>
      <c r="U38" s="46" t="s">
        <v>34</v>
      </c>
      <c r="V38" s="52">
        <v>25</v>
      </c>
      <c r="W38" s="46"/>
      <c r="X38" s="75"/>
      <c r="Y38" s="75"/>
      <c r="Z38" s="46"/>
      <c r="AA38" s="46"/>
      <c r="AB38" s="46"/>
      <c r="AC38" s="46"/>
      <c r="AD38" s="47"/>
    </row>
    <row r="39" spans="1:40" ht="22.5" customHeight="1">
      <c r="A39" s="64"/>
      <c r="B39" s="65"/>
      <c r="C39" s="65"/>
      <c r="D39" s="66"/>
      <c r="E39" s="45"/>
      <c r="F39" s="46" t="s">
        <v>44</v>
      </c>
      <c r="G39" s="75" t="s">
        <v>20</v>
      </c>
      <c r="H39" s="75"/>
      <c r="I39" s="74">
        <f>TRUNC(H37/L37,1)</f>
        <v>0</v>
      </c>
      <c r="J39" s="74"/>
      <c r="K39" s="48" t="s">
        <v>102</v>
      </c>
      <c r="L39" s="75" t="s">
        <v>21</v>
      </c>
      <c r="M39" s="75"/>
      <c r="N39" s="75"/>
      <c r="O39" s="74">
        <f>TRUNC(Q37/U37,1)</f>
        <v>0</v>
      </c>
      <c r="P39" s="74"/>
      <c r="Q39" s="46" t="s">
        <v>102</v>
      </c>
      <c r="R39" s="75" t="s">
        <v>22</v>
      </c>
      <c r="S39" s="75"/>
      <c r="T39" s="74">
        <f>TRUNC(J38/N38,1)</f>
        <v>0</v>
      </c>
      <c r="U39" s="74"/>
      <c r="V39" s="46" t="s">
        <v>102</v>
      </c>
      <c r="W39" s="75" t="s">
        <v>45</v>
      </c>
      <c r="X39" s="75"/>
      <c r="Y39" s="75"/>
      <c r="Z39" s="74">
        <f>TRUNC(S38/V38,1)</f>
        <v>0</v>
      </c>
      <c r="AA39" s="74"/>
      <c r="AB39" s="46"/>
      <c r="AC39" s="46"/>
      <c r="AD39" s="47"/>
    </row>
    <row r="40" spans="1:40" ht="22.5" customHeight="1">
      <c r="A40" s="64"/>
      <c r="B40" s="65"/>
      <c r="C40" s="65"/>
      <c r="D40" s="66"/>
      <c r="E40" s="45"/>
      <c r="F40" s="46" t="s">
        <v>44</v>
      </c>
      <c r="G40" s="59">
        <f>I39+O39+T39+Z39</f>
        <v>0</v>
      </c>
      <c r="H40" s="72"/>
      <c r="I40" s="60"/>
      <c r="J40" s="46"/>
      <c r="K40" s="46"/>
      <c r="L40" s="49"/>
      <c r="M40" s="49"/>
      <c r="N40" s="49"/>
      <c r="O40" s="49"/>
      <c r="P40" s="49"/>
      <c r="Q40" s="49"/>
      <c r="R40" s="49"/>
      <c r="S40" s="49"/>
      <c r="T40" s="49"/>
      <c r="U40" s="49"/>
      <c r="V40" s="49"/>
      <c r="W40" s="49"/>
      <c r="X40" s="49"/>
      <c r="Y40" s="49"/>
      <c r="Z40" s="49"/>
      <c r="AA40" s="49"/>
      <c r="AB40" s="49"/>
      <c r="AC40" s="49"/>
      <c r="AD40" s="47"/>
    </row>
    <row r="41" spans="1:40" ht="22.5" customHeight="1">
      <c r="A41" s="64"/>
      <c r="B41" s="65"/>
      <c r="C41" s="65"/>
      <c r="D41" s="66"/>
      <c r="E41" s="45"/>
      <c r="F41" s="46" t="s">
        <v>44</v>
      </c>
      <c r="G41" s="59">
        <f>IF(Y33&gt;90,G40,G40+1)</f>
        <v>1</v>
      </c>
      <c r="H41" s="72"/>
      <c r="I41" s="60"/>
      <c r="J41" s="46"/>
      <c r="K41" s="46"/>
      <c r="L41" s="76" t="s">
        <v>73</v>
      </c>
      <c r="M41" s="76"/>
      <c r="N41" s="76"/>
      <c r="O41" s="76"/>
      <c r="P41" s="76"/>
      <c r="Q41" s="76"/>
      <c r="R41" s="76"/>
      <c r="S41" s="76"/>
      <c r="T41" s="76"/>
      <c r="U41" s="76"/>
      <c r="V41" s="76"/>
      <c r="W41" s="76"/>
      <c r="X41" s="76"/>
      <c r="Y41" s="76"/>
      <c r="Z41" s="76"/>
      <c r="AA41" s="76"/>
      <c r="AB41" s="76"/>
      <c r="AC41" s="76"/>
      <c r="AD41" s="47"/>
    </row>
    <row r="42" spans="1:40" ht="22.5" customHeight="1">
      <c r="A42" s="64"/>
      <c r="B42" s="65"/>
      <c r="C42" s="65"/>
      <c r="D42" s="66"/>
      <c r="E42" s="45"/>
      <c r="F42" s="46" t="s">
        <v>44</v>
      </c>
      <c r="G42" s="59">
        <f>IF(M34="する",G41+1,G41)</f>
        <v>1</v>
      </c>
      <c r="H42" s="72"/>
      <c r="I42" s="60"/>
      <c r="J42" s="46"/>
      <c r="K42" s="46"/>
      <c r="L42" s="73" t="s">
        <v>74</v>
      </c>
      <c r="M42" s="73"/>
      <c r="N42" s="73"/>
      <c r="O42" s="73"/>
      <c r="P42" s="73"/>
      <c r="Q42" s="73"/>
      <c r="R42" s="73"/>
      <c r="S42" s="73"/>
      <c r="T42" s="73"/>
      <c r="U42" s="73"/>
      <c r="V42" s="73"/>
      <c r="W42" s="73"/>
      <c r="X42" s="73"/>
      <c r="Y42" s="73"/>
      <c r="Z42" s="73"/>
      <c r="AA42" s="73"/>
      <c r="AB42" s="73"/>
      <c r="AC42" s="73"/>
      <c r="AD42" s="47"/>
    </row>
    <row r="43" spans="1:40" ht="22.5" customHeight="1">
      <c r="A43" s="64"/>
      <c r="B43" s="65"/>
      <c r="C43" s="65"/>
      <c r="D43" s="66"/>
      <c r="E43" s="20"/>
      <c r="F43" s="26"/>
      <c r="G43" s="26"/>
      <c r="H43" s="26"/>
      <c r="I43" s="26"/>
      <c r="J43" s="26"/>
      <c r="K43" s="26"/>
      <c r="L43" s="26"/>
      <c r="M43" s="26"/>
      <c r="N43" s="26"/>
      <c r="O43" s="26"/>
      <c r="P43" s="26"/>
      <c r="Q43" s="26"/>
      <c r="R43" s="26"/>
      <c r="S43" s="26"/>
      <c r="T43" s="26"/>
      <c r="U43" s="26"/>
      <c r="V43" s="26"/>
      <c r="W43" s="26"/>
      <c r="X43" s="26"/>
      <c r="Y43" s="26"/>
      <c r="Z43" s="26"/>
      <c r="AA43" s="26"/>
      <c r="AB43" s="26"/>
      <c r="AC43" s="26"/>
      <c r="AD43" s="27"/>
    </row>
    <row r="44" spans="1:40" ht="22.5" customHeight="1">
      <c r="A44" s="67"/>
      <c r="B44" s="68"/>
      <c r="C44" s="68"/>
      <c r="D44" s="69"/>
      <c r="E44" s="21"/>
      <c r="F44" s="28"/>
      <c r="G44" s="28"/>
      <c r="H44" s="28"/>
      <c r="I44" s="28"/>
      <c r="J44" s="28"/>
      <c r="K44" s="28"/>
      <c r="L44" s="28"/>
      <c r="M44" s="28"/>
      <c r="N44" s="28"/>
      <c r="O44" s="28"/>
      <c r="P44" s="28"/>
      <c r="Q44" s="28"/>
      <c r="R44" s="28"/>
      <c r="S44" s="28"/>
      <c r="T44" s="28"/>
      <c r="U44" s="28"/>
      <c r="V44" s="28"/>
      <c r="W44" s="28"/>
      <c r="X44" s="28"/>
      <c r="Y44" s="28"/>
      <c r="Z44" s="28"/>
      <c r="AA44" s="28"/>
      <c r="AB44" s="28"/>
      <c r="AC44" s="28"/>
      <c r="AD44" s="29"/>
    </row>
    <row r="45" spans="1:40" ht="22.5" customHeight="1">
      <c r="A45" s="61" t="s">
        <v>103</v>
      </c>
      <c r="B45" s="62"/>
      <c r="C45" s="62"/>
      <c r="D45" s="63"/>
      <c r="E45" s="41"/>
      <c r="F45" s="70" t="s">
        <v>20</v>
      </c>
      <c r="G45" s="70"/>
      <c r="H45" s="71">
        <f>E33</f>
        <v>0</v>
      </c>
      <c r="I45" s="71"/>
      <c r="J45" s="42" t="s">
        <v>13</v>
      </c>
      <c r="K45" s="42" t="s">
        <v>34</v>
      </c>
      <c r="L45" s="43">
        <v>3</v>
      </c>
      <c r="M45" s="53" t="s">
        <v>35</v>
      </c>
      <c r="N45" s="70" t="s">
        <v>21</v>
      </c>
      <c r="O45" s="70"/>
      <c r="P45" s="70"/>
      <c r="Q45" s="71">
        <f>I33+M33</f>
        <v>0</v>
      </c>
      <c r="R45" s="71"/>
      <c r="S45" s="42" t="s">
        <v>13</v>
      </c>
      <c r="T45" s="42" t="s">
        <v>34</v>
      </c>
      <c r="U45" s="43">
        <v>6</v>
      </c>
      <c r="V45" s="42"/>
      <c r="W45" s="42"/>
      <c r="X45" s="42"/>
      <c r="Y45" s="42"/>
      <c r="Z45" s="42"/>
      <c r="AA45" s="42"/>
      <c r="AB45" s="42"/>
      <c r="AC45" s="42"/>
      <c r="AD45" s="44"/>
    </row>
    <row r="46" spans="1:40" ht="22.5" customHeight="1">
      <c r="A46" s="64"/>
      <c r="B46" s="65"/>
      <c r="C46" s="65"/>
      <c r="D46" s="66"/>
      <c r="E46" s="45"/>
      <c r="F46" s="46"/>
      <c r="G46" s="46" t="s">
        <v>35</v>
      </c>
      <c r="H46" s="75" t="s">
        <v>22</v>
      </c>
      <c r="I46" s="75"/>
      <c r="J46" s="77">
        <f>Q33</f>
        <v>0</v>
      </c>
      <c r="K46" s="77"/>
      <c r="L46" s="46" t="s">
        <v>13</v>
      </c>
      <c r="M46" s="46" t="s">
        <v>34</v>
      </c>
      <c r="N46" s="52">
        <v>20</v>
      </c>
      <c r="O46" s="54" t="s">
        <v>35</v>
      </c>
      <c r="P46" s="78" t="s">
        <v>23</v>
      </c>
      <c r="Q46" s="78"/>
      <c r="R46" s="78"/>
      <c r="S46" s="79">
        <f>U33</f>
        <v>0</v>
      </c>
      <c r="T46" s="80"/>
      <c r="U46" s="46" t="s">
        <v>34</v>
      </c>
      <c r="V46" s="52">
        <v>30</v>
      </c>
      <c r="W46" s="46"/>
      <c r="X46" s="75"/>
      <c r="Y46" s="75"/>
      <c r="Z46" s="46"/>
      <c r="AA46" s="46"/>
      <c r="AB46" s="46"/>
      <c r="AC46" s="46"/>
      <c r="AD46" s="47"/>
    </row>
    <row r="47" spans="1:40" ht="22.5" customHeight="1">
      <c r="A47" s="64"/>
      <c r="B47" s="65"/>
      <c r="C47" s="65"/>
      <c r="D47" s="66"/>
      <c r="E47" s="45"/>
      <c r="F47" s="46" t="s">
        <v>44</v>
      </c>
      <c r="G47" s="75" t="s">
        <v>20</v>
      </c>
      <c r="H47" s="75"/>
      <c r="I47" s="74">
        <f>TRUNC(H45/L45,1)</f>
        <v>0</v>
      </c>
      <c r="J47" s="74"/>
      <c r="K47" s="48" t="s">
        <v>102</v>
      </c>
      <c r="L47" s="75" t="s">
        <v>21</v>
      </c>
      <c r="M47" s="75"/>
      <c r="N47" s="75"/>
      <c r="O47" s="74">
        <f>TRUNC(Q45/U45,1)</f>
        <v>0</v>
      </c>
      <c r="P47" s="74"/>
      <c r="Q47" s="46" t="s">
        <v>102</v>
      </c>
      <c r="R47" s="75" t="s">
        <v>22</v>
      </c>
      <c r="S47" s="75"/>
      <c r="T47" s="74">
        <f>TRUNC(J46/N46,1)</f>
        <v>0</v>
      </c>
      <c r="U47" s="74"/>
      <c r="V47" s="46" t="s">
        <v>102</v>
      </c>
      <c r="W47" s="75" t="s">
        <v>45</v>
      </c>
      <c r="X47" s="75"/>
      <c r="Y47" s="75"/>
      <c r="Z47" s="74">
        <f>TRUNC(S46/V46,1)</f>
        <v>0</v>
      </c>
      <c r="AA47" s="74"/>
      <c r="AB47" s="46"/>
      <c r="AC47" s="46"/>
      <c r="AD47" s="47"/>
    </row>
    <row r="48" spans="1:40" ht="22.5" customHeight="1">
      <c r="A48" s="64"/>
      <c r="B48" s="65"/>
      <c r="C48" s="65"/>
      <c r="D48" s="66"/>
      <c r="E48" s="45"/>
      <c r="F48" s="46" t="str">
        <f t="shared" ref="F48:AC51" si="1">F40</f>
        <v>＝</v>
      </c>
      <c r="G48" s="59">
        <f>I47+O47+T47+Z47</f>
        <v>0</v>
      </c>
      <c r="H48" s="72"/>
      <c r="I48" s="60"/>
      <c r="J48" s="46"/>
      <c r="K48" s="46"/>
      <c r="L48" s="49"/>
      <c r="M48" s="49"/>
      <c r="N48" s="49"/>
      <c r="O48" s="49"/>
      <c r="P48" s="49"/>
      <c r="Q48" s="49"/>
      <c r="R48" s="49"/>
      <c r="S48" s="49"/>
      <c r="T48" s="49"/>
      <c r="U48" s="49"/>
      <c r="V48" s="49"/>
      <c r="W48" s="49"/>
      <c r="X48" s="49"/>
      <c r="Y48" s="49"/>
      <c r="Z48" s="49"/>
      <c r="AA48" s="49"/>
      <c r="AB48" s="49"/>
      <c r="AC48" s="49"/>
      <c r="AD48" s="47"/>
    </row>
    <row r="49" spans="1:30" ht="22.5" customHeight="1">
      <c r="A49" s="64"/>
      <c r="B49" s="65"/>
      <c r="C49" s="65"/>
      <c r="D49" s="66"/>
      <c r="E49" s="45"/>
      <c r="F49" s="46" t="str">
        <f t="shared" si="1"/>
        <v>＝</v>
      </c>
      <c r="G49" s="59">
        <f>IF(Y33&gt;90,G48,G48+1)</f>
        <v>1</v>
      </c>
      <c r="H49" s="72"/>
      <c r="I49" s="60"/>
      <c r="J49" s="46"/>
      <c r="K49" s="46"/>
      <c r="L49" s="76" t="str">
        <f t="shared" si="1"/>
        <v>（定員９０名以下の場合、1人加配。）</v>
      </c>
      <c r="M49" s="76"/>
      <c r="N49" s="76"/>
      <c r="O49" s="76"/>
      <c r="P49" s="76"/>
      <c r="Q49" s="76"/>
      <c r="R49" s="76"/>
      <c r="S49" s="76"/>
      <c r="T49" s="76"/>
      <c r="U49" s="76"/>
      <c r="V49" s="76"/>
      <c r="W49" s="76"/>
      <c r="X49" s="76"/>
      <c r="Y49" s="76"/>
      <c r="Z49" s="76"/>
      <c r="AA49" s="76"/>
      <c r="AB49" s="76"/>
      <c r="AC49" s="76"/>
      <c r="AD49" s="47"/>
    </row>
    <row r="50" spans="1:30" ht="22.5" customHeight="1">
      <c r="A50" s="64"/>
      <c r="B50" s="65"/>
      <c r="C50" s="65"/>
      <c r="D50" s="66"/>
      <c r="E50" s="45"/>
      <c r="F50" s="46" t="str">
        <f t="shared" si="1"/>
        <v>＝</v>
      </c>
      <c r="G50" s="59">
        <f>IF(M34="する",G49+1,G49)</f>
        <v>1</v>
      </c>
      <c r="H50" s="72"/>
      <c r="I50" s="60"/>
      <c r="J50" s="46"/>
      <c r="K50" s="46"/>
      <c r="L50" s="73" t="str">
        <f t="shared" si="1"/>
        <v>（保育標準時間認定子どもを保育する場合、1人加配。）</v>
      </c>
      <c r="M50" s="73"/>
      <c r="N50" s="73"/>
      <c r="O50" s="73"/>
      <c r="P50" s="73"/>
      <c r="Q50" s="73"/>
      <c r="R50" s="73"/>
      <c r="S50" s="73"/>
      <c r="T50" s="73"/>
      <c r="U50" s="73"/>
      <c r="V50" s="73"/>
      <c r="W50" s="73"/>
      <c r="X50" s="73"/>
      <c r="Y50" s="73"/>
      <c r="Z50" s="73"/>
      <c r="AA50" s="73"/>
      <c r="AB50" s="73"/>
      <c r="AC50" s="73"/>
      <c r="AD50" s="47"/>
    </row>
    <row r="51" spans="1:30" ht="22.5" customHeight="1">
      <c r="A51" s="64"/>
      <c r="B51" s="65"/>
      <c r="C51" s="65"/>
      <c r="D51" s="66"/>
      <c r="E51" s="20"/>
      <c r="F51" s="26">
        <f t="shared" si="1"/>
        <v>0</v>
      </c>
      <c r="G51" s="26">
        <f t="shared" si="1"/>
        <v>0</v>
      </c>
      <c r="H51" s="26">
        <f t="shared" si="1"/>
        <v>0</v>
      </c>
      <c r="I51" s="26">
        <f t="shared" si="1"/>
        <v>0</v>
      </c>
      <c r="J51" s="26">
        <f t="shared" si="1"/>
        <v>0</v>
      </c>
      <c r="K51" s="26">
        <f t="shared" si="1"/>
        <v>0</v>
      </c>
      <c r="L51" s="26">
        <f t="shared" si="1"/>
        <v>0</v>
      </c>
      <c r="M51" s="26">
        <f t="shared" si="1"/>
        <v>0</v>
      </c>
      <c r="N51" s="26">
        <f t="shared" si="1"/>
        <v>0</v>
      </c>
      <c r="O51" s="26">
        <f t="shared" si="1"/>
        <v>0</v>
      </c>
      <c r="P51" s="26">
        <f t="shared" si="1"/>
        <v>0</v>
      </c>
      <c r="Q51" s="26">
        <f t="shared" si="1"/>
        <v>0</v>
      </c>
      <c r="R51" s="26">
        <f t="shared" si="1"/>
        <v>0</v>
      </c>
      <c r="S51" s="26">
        <f t="shared" si="1"/>
        <v>0</v>
      </c>
      <c r="T51" s="26">
        <f t="shared" si="1"/>
        <v>0</v>
      </c>
      <c r="U51" s="26">
        <f t="shared" si="1"/>
        <v>0</v>
      </c>
      <c r="V51" s="26">
        <f t="shared" si="1"/>
        <v>0</v>
      </c>
      <c r="W51" s="26">
        <f t="shared" si="1"/>
        <v>0</v>
      </c>
      <c r="X51" s="26">
        <f t="shared" si="1"/>
        <v>0</v>
      </c>
      <c r="Y51" s="26">
        <f t="shared" si="1"/>
        <v>0</v>
      </c>
      <c r="Z51" s="26">
        <f t="shared" si="1"/>
        <v>0</v>
      </c>
      <c r="AA51" s="26">
        <f t="shared" si="1"/>
        <v>0</v>
      </c>
      <c r="AB51" s="26">
        <f t="shared" si="1"/>
        <v>0</v>
      </c>
      <c r="AC51" s="26">
        <f t="shared" si="1"/>
        <v>0</v>
      </c>
      <c r="AD51" s="27"/>
    </row>
    <row r="52" spans="1:30" ht="22.5" customHeight="1">
      <c r="A52" s="67"/>
      <c r="B52" s="68"/>
      <c r="C52" s="68"/>
      <c r="D52" s="69"/>
      <c r="E52" s="21"/>
      <c r="F52" s="28"/>
      <c r="G52" s="28"/>
      <c r="H52" s="28"/>
      <c r="I52" s="28"/>
      <c r="J52" s="28"/>
      <c r="K52" s="28"/>
      <c r="L52" s="28"/>
      <c r="M52" s="28"/>
      <c r="N52" s="28"/>
      <c r="O52" s="28"/>
      <c r="P52" s="28"/>
      <c r="Q52" s="28"/>
      <c r="R52" s="28"/>
      <c r="S52" s="28"/>
      <c r="T52" s="28"/>
      <c r="U52" s="28"/>
      <c r="V52" s="28"/>
      <c r="W52" s="28"/>
      <c r="X52" s="28"/>
      <c r="Y52" s="28"/>
      <c r="Z52" s="28"/>
      <c r="AA52" s="28"/>
      <c r="AB52" s="28"/>
      <c r="AC52" s="28"/>
      <c r="AD52" s="29"/>
    </row>
    <row r="53" spans="1:30" ht="38.25" customHeight="1">
      <c r="A53" s="55" t="s">
        <v>46</v>
      </c>
      <c r="B53" s="56"/>
      <c r="C53" s="56"/>
      <c r="D53" s="57"/>
      <c r="E53" s="14"/>
      <c r="F53" s="58" t="s">
        <v>72</v>
      </c>
      <c r="G53" s="58"/>
      <c r="H53" s="58"/>
      <c r="I53" s="58"/>
      <c r="J53" s="58"/>
      <c r="K53" s="58"/>
      <c r="L53" s="58"/>
      <c r="M53" s="58"/>
      <c r="N53" s="58"/>
      <c r="O53" s="58"/>
      <c r="P53" s="58"/>
      <c r="Q53" s="58"/>
      <c r="R53" s="58"/>
      <c r="S53" s="58"/>
      <c r="T53" s="58"/>
      <c r="U53" s="58"/>
      <c r="V53" s="58"/>
      <c r="W53" s="58"/>
      <c r="X53" s="58"/>
      <c r="Y53" s="58"/>
      <c r="Z53" s="58"/>
      <c r="AA53" s="58"/>
      <c r="AB53" s="58"/>
      <c r="AC53" s="59">
        <f>IF(Y33=0,0,IF(Y33&lt;41,1,IF(Y33&lt;151,2,3)))</f>
        <v>0</v>
      </c>
      <c r="AD53" s="60"/>
    </row>
  </sheetData>
  <mergeCells count="229">
    <mergeCell ref="G41:I41"/>
    <mergeCell ref="G42:I42"/>
    <mergeCell ref="A32:D34"/>
    <mergeCell ref="M34:N34"/>
    <mergeCell ref="E34:L34"/>
    <mergeCell ref="A53:D53"/>
    <mergeCell ref="Y30:Z30"/>
    <mergeCell ref="B24:C24"/>
    <mergeCell ref="S35:X35"/>
    <mergeCell ref="M35:R35"/>
    <mergeCell ref="M36:R36"/>
    <mergeCell ref="S36:X36"/>
    <mergeCell ref="F53:AB53"/>
    <mergeCell ref="B30:C30"/>
    <mergeCell ref="A37:D44"/>
    <mergeCell ref="B31:C31"/>
    <mergeCell ref="B35:C36"/>
    <mergeCell ref="E36:L36"/>
    <mergeCell ref="G40:I40"/>
    <mergeCell ref="L39:N39"/>
    <mergeCell ref="G39:H39"/>
    <mergeCell ref="I39:J39"/>
    <mergeCell ref="F37:G37"/>
    <mergeCell ref="N37:P37"/>
    <mergeCell ref="H38:I38"/>
    <mergeCell ref="P38:R38"/>
    <mergeCell ref="Y32:AD32"/>
    <mergeCell ref="E26:J26"/>
    <mergeCell ref="E29:J29"/>
    <mergeCell ref="AC53:AD53"/>
    <mergeCell ref="X38:Y38"/>
    <mergeCell ref="Y35:AD35"/>
    <mergeCell ref="Y33:AD33"/>
    <mergeCell ref="U32:X32"/>
    <mergeCell ref="J38:K38"/>
    <mergeCell ref="Q37:R37"/>
    <mergeCell ref="U33:X33"/>
    <mergeCell ref="M33:P33"/>
    <mergeCell ref="Q33:T33"/>
    <mergeCell ref="E30:J30"/>
    <mergeCell ref="E33:H33"/>
    <mergeCell ref="I33:L33"/>
    <mergeCell ref="E32:H32"/>
    <mergeCell ref="I32:L32"/>
    <mergeCell ref="E31:J31"/>
    <mergeCell ref="H37:I37"/>
    <mergeCell ref="Z39:AA39"/>
    <mergeCell ref="L42:AC42"/>
    <mergeCell ref="E35:L35"/>
    <mergeCell ref="U30:V30"/>
    <mergeCell ref="M32:P32"/>
    <mergeCell ref="B4:C4"/>
    <mergeCell ref="B5:C5"/>
    <mergeCell ref="E5:AD5"/>
    <mergeCell ref="AB4:AD4"/>
    <mergeCell ref="E4:V4"/>
    <mergeCell ref="X4:Z4"/>
    <mergeCell ref="B7:C7"/>
    <mergeCell ref="E6:AD6"/>
    <mergeCell ref="E7:AD7"/>
    <mergeCell ref="B8:C8"/>
    <mergeCell ref="B6:C6"/>
    <mergeCell ref="B9:C9"/>
    <mergeCell ref="E8:AD8"/>
    <mergeCell ref="K9:AD9"/>
    <mergeCell ref="Q12:R12"/>
    <mergeCell ref="S11:T12"/>
    <mergeCell ref="U11:V12"/>
    <mergeCell ref="K12:L12"/>
    <mergeCell ref="M12:N12"/>
    <mergeCell ref="K11:N11"/>
    <mergeCell ref="M24:O24"/>
    <mergeCell ref="Y36:AD36"/>
    <mergeCell ref="B25:C25"/>
    <mergeCell ref="E24:J24"/>
    <mergeCell ref="B23:C23"/>
    <mergeCell ref="E23:J23"/>
    <mergeCell ref="E27:J27"/>
    <mergeCell ref="E28:J28"/>
    <mergeCell ref="B26:C26"/>
    <mergeCell ref="E14:J14"/>
    <mergeCell ref="E15:J15"/>
    <mergeCell ref="Y14:Z14"/>
    <mergeCell ref="U14:V14"/>
    <mergeCell ref="K15:L15"/>
    <mergeCell ref="E16:J16"/>
    <mergeCell ref="B22:C22"/>
    <mergeCell ref="E22:J22"/>
    <mergeCell ref="K22:AD22"/>
    <mergeCell ref="Q32:T32"/>
    <mergeCell ref="L30:M30"/>
    <mergeCell ref="O14:P14"/>
    <mergeCell ref="Q14:R14"/>
    <mergeCell ref="S14:T14"/>
    <mergeCell ref="P23:R23"/>
    <mergeCell ref="E25:J25"/>
    <mergeCell ref="AA18:AC18"/>
    <mergeCell ref="U17:V17"/>
    <mergeCell ref="M25:O25"/>
    <mergeCell ref="A10:D12"/>
    <mergeCell ref="AA13:AC13"/>
    <mergeCell ref="E9:J12"/>
    <mergeCell ref="W11:X12"/>
    <mergeCell ref="Y11:Z12"/>
    <mergeCell ref="K13:L13"/>
    <mergeCell ref="M13:N13"/>
    <mergeCell ref="O13:P13"/>
    <mergeCell ref="Q13:R13"/>
    <mergeCell ref="S13:T13"/>
    <mergeCell ref="AA10:AD12"/>
    <mergeCell ref="E13:J13"/>
    <mergeCell ref="U13:V13"/>
    <mergeCell ref="W13:X13"/>
    <mergeCell ref="Y13:Z13"/>
    <mergeCell ref="O11:R11"/>
    <mergeCell ref="K10:Z10"/>
    <mergeCell ref="S16:T16"/>
    <mergeCell ref="U18:V18"/>
    <mergeCell ref="O12:P12"/>
    <mergeCell ref="O17:P17"/>
    <mergeCell ref="AA16:AC16"/>
    <mergeCell ref="AA17:AC17"/>
    <mergeCell ref="AA14:AC14"/>
    <mergeCell ref="U16:V16"/>
    <mergeCell ref="W16:X16"/>
    <mergeCell ref="Y16:Z16"/>
    <mergeCell ref="S15:T15"/>
    <mergeCell ref="U15:V15"/>
    <mergeCell ref="W15:X15"/>
    <mergeCell ref="Y15:Z15"/>
    <mergeCell ref="AA15:AC15"/>
    <mergeCell ref="W14:X14"/>
    <mergeCell ref="W17:X17"/>
    <mergeCell ref="Y17:Z17"/>
    <mergeCell ref="S17:T17"/>
    <mergeCell ref="Q15:R15"/>
    <mergeCell ref="E17:J17"/>
    <mergeCell ref="K17:L17"/>
    <mergeCell ref="M17:N17"/>
    <mergeCell ref="U19:V19"/>
    <mergeCell ref="W19:X19"/>
    <mergeCell ref="Y19:Z19"/>
    <mergeCell ref="E18:J18"/>
    <mergeCell ref="K18:L18"/>
    <mergeCell ref="M18:N18"/>
    <mergeCell ref="O18:P18"/>
    <mergeCell ref="Q18:R18"/>
    <mergeCell ref="S18:T18"/>
    <mergeCell ref="E19:J19"/>
    <mergeCell ref="K19:L19"/>
    <mergeCell ref="M19:N19"/>
    <mergeCell ref="O19:P19"/>
    <mergeCell ref="Q19:R19"/>
    <mergeCell ref="S19:T19"/>
    <mergeCell ref="W18:X18"/>
    <mergeCell ref="Y18:Z18"/>
    <mergeCell ref="Q17:R17"/>
    <mergeCell ref="O39:P39"/>
    <mergeCell ref="R39:S39"/>
    <mergeCell ref="S38:T38"/>
    <mergeCell ref="P30:T30"/>
    <mergeCell ref="B13:D13"/>
    <mergeCell ref="B14:D14"/>
    <mergeCell ref="B15:D15"/>
    <mergeCell ref="B16:D16"/>
    <mergeCell ref="B17:D17"/>
    <mergeCell ref="B18:D18"/>
    <mergeCell ref="K14:L14"/>
    <mergeCell ref="M14:N14"/>
    <mergeCell ref="O21:R21"/>
    <mergeCell ref="E20:J20"/>
    <mergeCell ref="K20:L20"/>
    <mergeCell ref="M20:N20"/>
    <mergeCell ref="O20:P20"/>
    <mergeCell ref="Q20:R20"/>
    <mergeCell ref="K16:L16"/>
    <mergeCell ref="M16:N16"/>
    <mergeCell ref="O16:P16"/>
    <mergeCell ref="Q16:R16"/>
    <mergeCell ref="M15:N15"/>
    <mergeCell ref="O15:P15"/>
    <mergeCell ref="T47:U47"/>
    <mergeCell ref="W47:Y47"/>
    <mergeCell ref="Z47:AA47"/>
    <mergeCell ref="G48:I48"/>
    <mergeCell ref="L41:AC41"/>
    <mergeCell ref="B19:D19"/>
    <mergeCell ref="B20:D20"/>
    <mergeCell ref="A27:B29"/>
    <mergeCell ref="W21:X21"/>
    <mergeCell ref="Y21:Z21"/>
    <mergeCell ref="AA21:AD21"/>
    <mergeCell ref="AA20:AC20"/>
    <mergeCell ref="E21:J21"/>
    <mergeCell ref="B21:D21"/>
    <mergeCell ref="K21:N21"/>
    <mergeCell ref="S21:T21"/>
    <mergeCell ref="U21:V21"/>
    <mergeCell ref="AA19:AC19"/>
    <mergeCell ref="S20:T20"/>
    <mergeCell ref="U20:V20"/>
    <mergeCell ref="W20:X20"/>
    <mergeCell ref="Y20:Z20"/>
    <mergeCell ref="T39:U39"/>
    <mergeCell ref="W39:Y39"/>
    <mergeCell ref="G49:I49"/>
    <mergeCell ref="L49:AC49"/>
    <mergeCell ref="G50:I50"/>
    <mergeCell ref="L50:AC50"/>
    <mergeCell ref="V25:W25"/>
    <mergeCell ref="P26:AC26"/>
    <mergeCell ref="P27:AC27"/>
    <mergeCell ref="P31:AC31"/>
    <mergeCell ref="A3:AD3"/>
    <mergeCell ref="A45:D52"/>
    <mergeCell ref="F45:G45"/>
    <mergeCell ref="H45:I45"/>
    <mergeCell ref="N45:P45"/>
    <mergeCell ref="Q45:R45"/>
    <mergeCell ref="H46:I46"/>
    <mergeCell ref="J46:K46"/>
    <mergeCell ref="P46:R46"/>
    <mergeCell ref="S46:T46"/>
    <mergeCell ref="X46:Y46"/>
    <mergeCell ref="G47:H47"/>
    <mergeCell ref="I47:J47"/>
    <mergeCell ref="L47:N47"/>
    <mergeCell ref="O47:P47"/>
    <mergeCell ref="R47:S47"/>
  </mergeCells>
  <phoneticPr fontId="1"/>
  <dataValidations count="6">
    <dataValidation allowBlank="1" showInputMessage="1" showErrorMessage="1" prompt="1歳児のほとんどはほふくするため、認可時は、全員「ほふくする子」として算定します。（立ち歩きする子は「ほふくする子」として考えます。）" sqref="O13:P20"/>
    <dataValidation type="list" allowBlank="1" showInputMessage="1" showErrorMessage="1" sqref="M34">
      <formula1>"する,しない"</formula1>
    </dataValidation>
    <dataValidation type="list" allowBlank="1" showInputMessage="1" showErrorMessage="1" sqref="V25 E29:J29 E23:J27 E31:J31">
      <formula1>"有り,無し"</formula1>
    </dataValidation>
    <dataValidation type="list" allowBlank="1" showInputMessage="1" showErrorMessage="1" sqref="E28:J28">
      <formula1>"準耐火建築物,耐火建築物"</formula1>
    </dataValidation>
    <dataValidation type="list" allowBlank="1" showInputMessage="1" showErrorMessage="1" sqref="X4:Z4">
      <formula1>"民設,公設"</formula1>
    </dataValidation>
    <dataValidation type="list" allowBlank="1" showInputMessage="1" showErrorMessage="1" sqref="AB4:AD4">
      <formula1>"民営,公営"</formula1>
    </dataValidation>
  </dataValidations>
  <printOptions horizontalCentered="1" verticalCentered="1"/>
  <pageMargins left="0.25" right="0.25" top="0.75" bottom="0.72499999999999998" header="0.3" footer="0.3"/>
  <pageSetup paperSize="9" scale="64"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N53"/>
  <sheetViews>
    <sheetView view="pageBreakPreview" zoomScale="85" zoomScaleNormal="100" zoomScaleSheetLayoutView="85" zoomScalePageLayoutView="85" workbookViewId="0">
      <selection activeCell="E7" sqref="E7:AD7"/>
    </sheetView>
  </sheetViews>
  <sheetFormatPr defaultRowHeight="30.75" customHeight="1"/>
  <cols>
    <col min="1" max="1" width="1.625" style="1" customWidth="1"/>
    <col min="2" max="2" width="3" style="1" customWidth="1"/>
    <col min="3" max="3" width="17.25" style="2" customWidth="1"/>
    <col min="4" max="30" width="4.375" style="2" customWidth="1"/>
    <col min="31" max="31" width="9" style="2"/>
    <col min="32" max="16384" width="9" style="1"/>
  </cols>
  <sheetData>
    <row r="3" spans="1:30" ht="30.75" customHeight="1">
      <c r="A3" s="169" t="s">
        <v>48</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row>
    <row r="4" spans="1:30" ht="26.25" customHeight="1">
      <c r="A4" s="14"/>
      <c r="B4" s="101" t="s">
        <v>0</v>
      </c>
      <c r="C4" s="101"/>
      <c r="D4" s="15"/>
      <c r="E4" s="163" t="s">
        <v>85</v>
      </c>
      <c r="F4" s="164"/>
      <c r="G4" s="164"/>
      <c r="H4" s="164"/>
      <c r="I4" s="164"/>
      <c r="J4" s="164"/>
      <c r="K4" s="164"/>
      <c r="L4" s="164"/>
      <c r="M4" s="164"/>
      <c r="N4" s="164"/>
      <c r="O4" s="164"/>
      <c r="P4" s="164"/>
      <c r="Q4" s="164"/>
      <c r="R4" s="164"/>
      <c r="S4" s="164"/>
      <c r="T4" s="164"/>
      <c r="U4" s="164"/>
      <c r="V4" s="165"/>
      <c r="W4" s="18" t="s">
        <v>28</v>
      </c>
      <c r="X4" s="102" t="s">
        <v>86</v>
      </c>
      <c r="Y4" s="103"/>
      <c r="Z4" s="170"/>
      <c r="AA4" s="19" t="s">
        <v>27</v>
      </c>
      <c r="AB4" s="102" t="s">
        <v>87</v>
      </c>
      <c r="AC4" s="103"/>
      <c r="AD4" s="170"/>
    </row>
    <row r="5" spans="1:30" ht="26.25" customHeight="1">
      <c r="A5" s="14"/>
      <c r="B5" s="101" t="s">
        <v>1</v>
      </c>
      <c r="C5" s="101"/>
      <c r="D5" s="15"/>
      <c r="E5" s="163" t="s">
        <v>88</v>
      </c>
      <c r="F5" s="164"/>
      <c r="G5" s="164"/>
      <c r="H5" s="164"/>
      <c r="I5" s="164"/>
      <c r="J5" s="164"/>
      <c r="K5" s="164"/>
      <c r="L5" s="164"/>
      <c r="M5" s="164"/>
      <c r="N5" s="164"/>
      <c r="O5" s="164"/>
      <c r="P5" s="164"/>
      <c r="Q5" s="164"/>
      <c r="R5" s="164"/>
      <c r="S5" s="164"/>
      <c r="T5" s="164"/>
      <c r="U5" s="164"/>
      <c r="V5" s="164"/>
      <c r="W5" s="164"/>
      <c r="X5" s="164"/>
      <c r="Y5" s="164"/>
      <c r="Z5" s="164"/>
      <c r="AA5" s="164"/>
      <c r="AB5" s="164"/>
      <c r="AC5" s="164"/>
      <c r="AD5" s="165"/>
    </row>
    <row r="6" spans="1:30" ht="26.25" customHeight="1">
      <c r="A6" s="14"/>
      <c r="B6" s="101" t="s">
        <v>2</v>
      </c>
      <c r="C6" s="101"/>
      <c r="D6" s="15"/>
      <c r="E6" s="163" t="s">
        <v>69</v>
      </c>
      <c r="F6" s="164"/>
      <c r="G6" s="164"/>
      <c r="H6" s="164"/>
      <c r="I6" s="164"/>
      <c r="J6" s="164"/>
      <c r="K6" s="164"/>
      <c r="L6" s="164"/>
      <c r="M6" s="164"/>
      <c r="N6" s="164"/>
      <c r="O6" s="164"/>
      <c r="P6" s="164"/>
      <c r="Q6" s="164"/>
      <c r="R6" s="164"/>
      <c r="S6" s="164"/>
      <c r="T6" s="164"/>
      <c r="U6" s="164"/>
      <c r="V6" s="164"/>
      <c r="W6" s="164"/>
      <c r="X6" s="164"/>
      <c r="Y6" s="164"/>
      <c r="Z6" s="164"/>
      <c r="AA6" s="164"/>
      <c r="AB6" s="164"/>
      <c r="AC6" s="164"/>
      <c r="AD6" s="165"/>
    </row>
    <row r="7" spans="1:30" ht="26.25" customHeight="1">
      <c r="A7" s="14"/>
      <c r="B7" s="101" t="s">
        <v>3</v>
      </c>
      <c r="C7" s="101"/>
      <c r="D7" s="15"/>
      <c r="E7" s="166">
        <v>1130.3</v>
      </c>
      <c r="F7" s="167"/>
      <c r="G7" s="167"/>
      <c r="H7" s="167"/>
      <c r="I7" s="167"/>
      <c r="J7" s="167"/>
      <c r="K7" s="167"/>
      <c r="L7" s="167"/>
      <c r="M7" s="167"/>
      <c r="N7" s="167"/>
      <c r="O7" s="167"/>
      <c r="P7" s="167"/>
      <c r="Q7" s="167"/>
      <c r="R7" s="167"/>
      <c r="S7" s="167"/>
      <c r="T7" s="167"/>
      <c r="U7" s="167"/>
      <c r="V7" s="167"/>
      <c r="W7" s="167"/>
      <c r="X7" s="167"/>
      <c r="Y7" s="167"/>
      <c r="Z7" s="167"/>
      <c r="AA7" s="167"/>
      <c r="AB7" s="167"/>
      <c r="AC7" s="167"/>
      <c r="AD7" s="168"/>
    </row>
    <row r="8" spans="1:30" ht="26.25" customHeight="1">
      <c r="A8" s="14"/>
      <c r="B8" s="101" t="s">
        <v>24</v>
      </c>
      <c r="C8" s="101"/>
      <c r="D8" s="15"/>
      <c r="E8" s="166">
        <v>457.7</v>
      </c>
      <c r="F8" s="167"/>
      <c r="G8" s="167"/>
      <c r="H8" s="167"/>
      <c r="I8" s="167"/>
      <c r="J8" s="167"/>
      <c r="K8" s="167"/>
      <c r="L8" s="167"/>
      <c r="M8" s="167"/>
      <c r="N8" s="167"/>
      <c r="O8" s="167"/>
      <c r="P8" s="167"/>
      <c r="Q8" s="167"/>
      <c r="R8" s="167"/>
      <c r="S8" s="167"/>
      <c r="T8" s="167"/>
      <c r="U8" s="167"/>
      <c r="V8" s="167"/>
      <c r="W8" s="167"/>
      <c r="X8" s="167"/>
      <c r="Y8" s="167"/>
      <c r="Z8" s="167"/>
      <c r="AA8" s="167"/>
      <c r="AB8" s="167"/>
      <c r="AC8" s="167"/>
      <c r="AD8" s="168"/>
    </row>
    <row r="9" spans="1:30" ht="26.25" customHeight="1">
      <c r="A9" s="16"/>
      <c r="B9" s="149" t="s">
        <v>4</v>
      </c>
      <c r="C9" s="149"/>
      <c r="D9" s="17"/>
      <c r="E9" s="150" t="s">
        <v>95</v>
      </c>
      <c r="F9" s="151"/>
      <c r="G9" s="151"/>
      <c r="H9" s="151"/>
      <c r="I9" s="151"/>
      <c r="J9" s="151"/>
      <c r="K9" s="147" t="s">
        <v>59</v>
      </c>
      <c r="L9" s="147"/>
      <c r="M9" s="147"/>
      <c r="N9" s="147"/>
      <c r="O9" s="147"/>
      <c r="P9" s="147"/>
      <c r="Q9" s="147"/>
      <c r="R9" s="147"/>
      <c r="S9" s="147"/>
      <c r="T9" s="147"/>
      <c r="U9" s="147"/>
      <c r="V9" s="147"/>
      <c r="W9" s="147"/>
      <c r="X9" s="147"/>
      <c r="Y9" s="147"/>
      <c r="Z9" s="147"/>
      <c r="AA9" s="147"/>
      <c r="AB9" s="147"/>
      <c r="AC9" s="147"/>
      <c r="AD9" s="147"/>
    </row>
    <row r="10" spans="1:30" ht="26.25" customHeight="1">
      <c r="A10" s="156" t="s">
        <v>101</v>
      </c>
      <c r="B10" s="157"/>
      <c r="C10" s="157"/>
      <c r="D10" s="158"/>
      <c r="E10" s="152"/>
      <c r="F10" s="153"/>
      <c r="G10" s="153"/>
      <c r="H10" s="153"/>
      <c r="I10" s="153"/>
      <c r="J10" s="153"/>
      <c r="K10" s="162" t="s">
        <v>58</v>
      </c>
      <c r="L10" s="162"/>
      <c r="M10" s="162"/>
      <c r="N10" s="162"/>
      <c r="O10" s="162"/>
      <c r="P10" s="162"/>
      <c r="Q10" s="162"/>
      <c r="R10" s="162"/>
      <c r="S10" s="162"/>
      <c r="T10" s="162"/>
      <c r="U10" s="162"/>
      <c r="V10" s="162"/>
      <c r="W10" s="162"/>
      <c r="X10" s="162"/>
      <c r="Y10" s="162"/>
      <c r="Z10" s="162"/>
      <c r="AA10" s="162" t="s">
        <v>71</v>
      </c>
      <c r="AB10" s="162"/>
      <c r="AC10" s="162"/>
      <c r="AD10" s="162"/>
    </row>
    <row r="11" spans="1:30" ht="26.25" customHeight="1">
      <c r="A11" s="159"/>
      <c r="B11" s="160"/>
      <c r="C11" s="160"/>
      <c r="D11" s="161"/>
      <c r="E11" s="152"/>
      <c r="F11" s="153"/>
      <c r="G11" s="153"/>
      <c r="H11" s="153"/>
      <c r="I11" s="153"/>
      <c r="J11" s="153"/>
      <c r="K11" s="147" t="s">
        <v>51</v>
      </c>
      <c r="L11" s="147"/>
      <c r="M11" s="147"/>
      <c r="N11" s="147"/>
      <c r="O11" s="147" t="s">
        <v>54</v>
      </c>
      <c r="P11" s="147"/>
      <c r="Q11" s="147"/>
      <c r="R11" s="147"/>
      <c r="S11" s="147" t="s">
        <v>57</v>
      </c>
      <c r="T11" s="147"/>
      <c r="U11" s="147" t="s">
        <v>22</v>
      </c>
      <c r="V11" s="147"/>
      <c r="W11" s="147" t="s">
        <v>55</v>
      </c>
      <c r="X11" s="147"/>
      <c r="Y11" s="147" t="s">
        <v>56</v>
      </c>
      <c r="Z11" s="147"/>
      <c r="AA11" s="162"/>
      <c r="AB11" s="162"/>
      <c r="AC11" s="162"/>
      <c r="AD11" s="162"/>
    </row>
    <row r="12" spans="1:30" ht="26.25" customHeight="1">
      <c r="A12" s="159"/>
      <c r="B12" s="160"/>
      <c r="C12" s="160"/>
      <c r="D12" s="161"/>
      <c r="E12" s="154"/>
      <c r="F12" s="155"/>
      <c r="G12" s="155"/>
      <c r="H12" s="155"/>
      <c r="I12" s="155"/>
      <c r="J12" s="155"/>
      <c r="K12" s="148" t="s">
        <v>52</v>
      </c>
      <c r="L12" s="148"/>
      <c r="M12" s="148" t="s">
        <v>53</v>
      </c>
      <c r="N12" s="148"/>
      <c r="O12" s="148" t="s">
        <v>52</v>
      </c>
      <c r="P12" s="148"/>
      <c r="Q12" s="148" t="s">
        <v>53</v>
      </c>
      <c r="R12" s="148"/>
      <c r="S12" s="147"/>
      <c r="T12" s="147"/>
      <c r="U12" s="147"/>
      <c r="V12" s="147"/>
      <c r="W12" s="147"/>
      <c r="X12" s="147"/>
      <c r="Y12" s="147"/>
      <c r="Z12" s="147"/>
      <c r="AA12" s="162"/>
      <c r="AB12" s="162"/>
      <c r="AC12" s="162"/>
      <c r="AD12" s="162"/>
    </row>
    <row r="13" spans="1:30" ht="26.25" customHeight="1">
      <c r="A13" s="20"/>
      <c r="B13" s="143" t="s">
        <v>63</v>
      </c>
      <c r="C13" s="144"/>
      <c r="D13" s="145"/>
      <c r="E13" s="132">
        <v>31.05</v>
      </c>
      <c r="F13" s="132"/>
      <c r="G13" s="132"/>
      <c r="H13" s="132"/>
      <c r="I13" s="132"/>
      <c r="J13" s="132"/>
      <c r="K13" s="140"/>
      <c r="L13" s="140"/>
      <c r="M13" s="140">
        <v>6</v>
      </c>
      <c r="N13" s="140"/>
      <c r="O13" s="146"/>
      <c r="P13" s="146"/>
      <c r="Q13" s="140"/>
      <c r="R13" s="140"/>
      <c r="S13" s="140"/>
      <c r="T13" s="140"/>
      <c r="U13" s="140"/>
      <c r="V13" s="140"/>
      <c r="W13" s="140"/>
      <c r="X13" s="140"/>
      <c r="Y13" s="140"/>
      <c r="Z13" s="140"/>
      <c r="AA13" s="141">
        <f>K13*1.65+M13*3.3+O13*1.65+Q13*3.3+S13*1.98+U13*1.98+W13*1.98+Y13*1.98</f>
        <v>19.799999999999997</v>
      </c>
      <c r="AB13" s="142"/>
      <c r="AC13" s="142"/>
      <c r="AD13" s="4" t="s">
        <v>29</v>
      </c>
    </row>
    <row r="14" spans="1:30" ht="26.25" customHeight="1">
      <c r="A14" s="20"/>
      <c r="B14" s="143" t="s">
        <v>64</v>
      </c>
      <c r="C14" s="144"/>
      <c r="D14" s="145"/>
      <c r="E14" s="132">
        <v>38.369999999999997</v>
      </c>
      <c r="F14" s="132"/>
      <c r="G14" s="132"/>
      <c r="H14" s="132"/>
      <c r="I14" s="132"/>
      <c r="J14" s="132"/>
      <c r="K14" s="140"/>
      <c r="L14" s="140"/>
      <c r="M14" s="140"/>
      <c r="N14" s="140"/>
      <c r="O14" s="146"/>
      <c r="P14" s="146"/>
      <c r="Q14" s="140">
        <v>9</v>
      </c>
      <c r="R14" s="140"/>
      <c r="S14" s="140"/>
      <c r="T14" s="140"/>
      <c r="U14" s="140"/>
      <c r="V14" s="140"/>
      <c r="W14" s="140"/>
      <c r="X14" s="140"/>
      <c r="Y14" s="140"/>
      <c r="Z14" s="140"/>
      <c r="AA14" s="141">
        <f t="shared" ref="AA14:AA20" si="0">K14*1.65+M14*3.3+O14*1.65+Q14*3.3+S14*1.98+U14*1.98+W14*1.98+Y14*1.98</f>
        <v>29.7</v>
      </c>
      <c r="AB14" s="142"/>
      <c r="AC14" s="142"/>
      <c r="AD14" s="4" t="s">
        <v>29</v>
      </c>
    </row>
    <row r="15" spans="1:30" ht="26.25" customHeight="1">
      <c r="A15" s="20"/>
      <c r="B15" s="143" t="s">
        <v>65</v>
      </c>
      <c r="C15" s="144"/>
      <c r="D15" s="145"/>
      <c r="E15" s="132">
        <v>28.4</v>
      </c>
      <c r="F15" s="132"/>
      <c r="G15" s="132"/>
      <c r="H15" s="132"/>
      <c r="I15" s="132"/>
      <c r="J15" s="132"/>
      <c r="K15" s="140"/>
      <c r="L15" s="140"/>
      <c r="M15" s="140"/>
      <c r="N15" s="140"/>
      <c r="O15" s="146"/>
      <c r="P15" s="146"/>
      <c r="Q15" s="140"/>
      <c r="R15" s="140"/>
      <c r="S15" s="140">
        <v>9</v>
      </c>
      <c r="T15" s="140"/>
      <c r="U15" s="140"/>
      <c r="V15" s="140"/>
      <c r="W15" s="140"/>
      <c r="X15" s="140"/>
      <c r="Y15" s="140"/>
      <c r="Z15" s="140"/>
      <c r="AA15" s="141">
        <f t="shared" si="0"/>
        <v>17.82</v>
      </c>
      <c r="AB15" s="142"/>
      <c r="AC15" s="142"/>
      <c r="AD15" s="4" t="s">
        <v>29</v>
      </c>
    </row>
    <row r="16" spans="1:30" ht="26.25" customHeight="1">
      <c r="A16" s="20"/>
      <c r="B16" s="143" t="s">
        <v>66</v>
      </c>
      <c r="C16" s="144"/>
      <c r="D16" s="145"/>
      <c r="E16" s="132">
        <v>32.880000000000003</v>
      </c>
      <c r="F16" s="132"/>
      <c r="G16" s="132"/>
      <c r="H16" s="132"/>
      <c r="I16" s="132"/>
      <c r="J16" s="132"/>
      <c r="K16" s="140"/>
      <c r="L16" s="140"/>
      <c r="M16" s="140"/>
      <c r="N16" s="140"/>
      <c r="O16" s="146"/>
      <c r="P16" s="146"/>
      <c r="Q16" s="140"/>
      <c r="R16" s="140"/>
      <c r="S16" s="140"/>
      <c r="T16" s="140"/>
      <c r="U16" s="140">
        <v>12</v>
      </c>
      <c r="V16" s="140"/>
      <c r="W16" s="140"/>
      <c r="X16" s="140"/>
      <c r="Y16" s="140"/>
      <c r="Z16" s="140"/>
      <c r="AA16" s="141">
        <f t="shared" si="0"/>
        <v>23.759999999999998</v>
      </c>
      <c r="AB16" s="142"/>
      <c r="AC16" s="142"/>
      <c r="AD16" s="4" t="s">
        <v>29</v>
      </c>
    </row>
    <row r="17" spans="1:30" ht="26.25" customHeight="1">
      <c r="A17" s="20"/>
      <c r="B17" s="143" t="s">
        <v>67</v>
      </c>
      <c r="C17" s="144"/>
      <c r="D17" s="145"/>
      <c r="E17" s="132">
        <v>32.880000000000003</v>
      </c>
      <c r="F17" s="132"/>
      <c r="G17" s="132"/>
      <c r="H17" s="132"/>
      <c r="I17" s="132"/>
      <c r="J17" s="132"/>
      <c r="K17" s="140"/>
      <c r="L17" s="140"/>
      <c r="M17" s="140"/>
      <c r="N17" s="140"/>
      <c r="O17" s="146"/>
      <c r="P17" s="146"/>
      <c r="Q17" s="140"/>
      <c r="R17" s="140"/>
      <c r="S17" s="140"/>
      <c r="T17" s="140"/>
      <c r="U17" s="140"/>
      <c r="V17" s="140"/>
      <c r="W17" s="140">
        <v>12</v>
      </c>
      <c r="X17" s="140"/>
      <c r="Y17" s="140"/>
      <c r="Z17" s="140"/>
      <c r="AA17" s="141">
        <f t="shared" si="0"/>
        <v>23.759999999999998</v>
      </c>
      <c r="AB17" s="142"/>
      <c r="AC17" s="142"/>
      <c r="AD17" s="4" t="s">
        <v>29</v>
      </c>
    </row>
    <row r="18" spans="1:30" ht="26.25" customHeight="1">
      <c r="A18" s="20"/>
      <c r="B18" s="143" t="s">
        <v>68</v>
      </c>
      <c r="C18" s="144"/>
      <c r="D18" s="145"/>
      <c r="E18" s="132">
        <v>32.880000000000003</v>
      </c>
      <c r="F18" s="132"/>
      <c r="G18" s="132"/>
      <c r="H18" s="132"/>
      <c r="I18" s="132"/>
      <c r="J18" s="132"/>
      <c r="K18" s="140"/>
      <c r="L18" s="140"/>
      <c r="M18" s="140"/>
      <c r="N18" s="140"/>
      <c r="O18" s="146"/>
      <c r="P18" s="146"/>
      <c r="Q18" s="140"/>
      <c r="R18" s="140"/>
      <c r="S18" s="140"/>
      <c r="T18" s="140"/>
      <c r="U18" s="140"/>
      <c r="V18" s="140"/>
      <c r="W18" s="140"/>
      <c r="X18" s="140"/>
      <c r="Y18" s="140">
        <v>12</v>
      </c>
      <c r="Z18" s="140"/>
      <c r="AA18" s="141">
        <f t="shared" si="0"/>
        <v>23.759999999999998</v>
      </c>
      <c r="AB18" s="142"/>
      <c r="AC18" s="142"/>
      <c r="AD18" s="4" t="s">
        <v>29</v>
      </c>
    </row>
    <row r="19" spans="1:30" ht="26.25" customHeight="1">
      <c r="A19" s="20"/>
      <c r="B19" s="143"/>
      <c r="C19" s="144"/>
      <c r="D19" s="145"/>
      <c r="E19" s="132"/>
      <c r="F19" s="132"/>
      <c r="G19" s="132"/>
      <c r="H19" s="132"/>
      <c r="I19" s="132"/>
      <c r="J19" s="132"/>
      <c r="K19" s="140"/>
      <c r="L19" s="140"/>
      <c r="M19" s="140"/>
      <c r="N19" s="140"/>
      <c r="O19" s="146"/>
      <c r="P19" s="146"/>
      <c r="Q19" s="140"/>
      <c r="R19" s="140"/>
      <c r="S19" s="140"/>
      <c r="T19" s="140"/>
      <c r="U19" s="140"/>
      <c r="V19" s="140"/>
      <c r="W19" s="140"/>
      <c r="X19" s="140"/>
      <c r="Y19" s="140"/>
      <c r="Z19" s="140"/>
      <c r="AA19" s="141">
        <f t="shared" si="0"/>
        <v>0</v>
      </c>
      <c r="AB19" s="142"/>
      <c r="AC19" s="142"/>
      <c r="AD19" s="4" t="s">
        <v>29</v>
      </c>
    </row>
    <row r="20" spans="1:30" ht="26.25" customHeight="1">
      <c r="A20" s="20"/>
      <c r="B20" s="143"/>
      <c r="C20" s="144"/>
      <c r="D20" s="145"/>
      <c r="E20" s="132"/>
      <c r="F20" s="132"/>
      <c r="G20" s="132"/>
      <c r="H20" s="132"/>
      <c r="I20" s="132"/>
      <c r="J20" s="132"/>
      <c r="K20" s="140"/>
      <c r="L20" s="140"/>
      <c r="M20" s="140"/>
      <c r="N20" s="140"/>
      <c r="O20" s="146"/>
      <c r="P20" s="146"/>
      <c r="Q20" s="140"/>
      <c r="R20" s="140"/>
      <c r="S20" s="140"/>
      <c r="T20" s="140"/>
      <c r="U20" s="140"/>
      <c r="V20" s="140"/>
      <c r="W20" s="140"/>
      <c r="X20" s="140"/>
      <c r="Y20" s="140"/>
      <c r="Z20" s="140"/>
      <c r="AA20" s="141">
        <f t="shared" si="0"/>
        <v>0</v>
      </c>
      <c r="AB20" s="142"/>
      <c r="AC20" s="142"/>
      <c r="AD20" s="4" t="s">
        <v>29</v>
      </c>
    </row>
    <row r="21" spans="1:30" ht="26.25" customHeight="1">
      <c r="A21" s="21"/>
      <c r="B21" s="136" t="s">
        <v>79</v>
      </c>
      <c r="C21" s="137"/>
      <c r="D21" s="138"/>
      <c r="E21" s="139">
        <f>SUM(E13:J20)</f>
        <v>196.45999999999998</v>
      </c>
      <c r="F21" s="137"/>
      <c r="G21" s="137"/>
      <c r="H21" s="137"/>
      <c r="I21" s="137"/>
      <c r="J21" s="138"/>
      <c r="K21" s="129">
        <f>SUM(K13:N20)</f>
        <v>6</v>
      </c>
      <c r="L21" s="129"/>
      <c r="M21" s="129"/>
      <c r="N21" s="129"/>
      <c r="O21" s="129">
        <f>SUM(O13:R20)</f>
        <v>9</v>
      </c>
      <c r="P21" s="129"/>
      <c r="Q21" s="129"/>
      <c r="R21" s="129"/>
      <c r="S21" s="129">
        <f>SUM(S13:T20)</f>
        <v>9</v>
      </c>
      <c r="T21" s="129"/>
      <c r="U21" s="129">
        <f>SUM(U13:V20)</f>
        <v>12</v>
      </c>
      <c r="V21" s="129"/>
      <c r="W21" s="129">
        <f>SUM(W13:X20)</f>
        <v>12</v>
      </c>
      <c r="X21" s="129"/>
      <c r="Y21" s="129">
        <f>SUM(Y13:Z20)</f>
        <v>12</v>
      </c>
      <c r="Z21" s="129"/>
      <c r="AA21" s="130">
        <f>SUM(K21:Z21)</f>
        <v>60</v>
      </c>
      <c r="AB21" s="130"/>
      <c r="AC21" s="130"/>
      <c r="AD21" s="131"/>
    </row>
    <row r="22" spans="1:30" ht="22.5" customHeight="1">
      <c r="A22" s="21"/>
      <c r="B22" s="124" t="s">
        <v>99</v>
      </c>
      <c r="C22" s="124"/>
      <c r="D22" s="22"/>
      <c r="E22" s="132">
        <v>55.2</v>
      </c>
      <c r="F22" s="132"/>
      <c r="G22" s="132"/>
      <c r="H22" s="132"/>
      <c r="I22" s="132"/>
      <c r="J22" s="132"/>
      <c r="K22" s="133" t="s">
        <v>60</v>
      </c>
      <c r="L22" s="134"/>
      <c r="M22" s="134"/>
      <c r="N22" s="134"/>
      <c r="O22" s="134"/>
      <c r="P22" s="134"/>
      <c r="Q22" s="134"/>
      <c r="R22" s="134"/>
      <c r="S22" s="134"/>
      <c r="T22" s="134"/>
      <c r="U22" s="134"/>
      <c r="V22" s="134"/>
      <c r="W22" s="134"/>
      <c r="X22" s="134"/>
      <c r="Y22" s="134"/>
      <c r="Z22" s="134"/>
      <c r="AA22" s="134"/>
      <c r="AB22" s="134"/>
      <c r="AC22" s="134"/>
      <c r="AD22" s="135"/>
    </row>
    <row r="23" spans="1:30" ht="22.5" customHeight="1">
      <c r="A23" s="21"/>
      <c r="B23" s="124" t="s">
        <v>5</v>
      </c>
      <c r="C23" s="124"/>
      <c r="D23" s="23"/>
      <c r="E23" s="125" t="s">
        <v>61</v>
      </c>
      <c r="F23" s="126"/>
      <c r="G23" s="126"/>
      <c r="H23" s="126"/>
      <c r="I23" s="126"/>
      <c r="J23" s="126"/>
      <c r="K23" s="30"/>
      <c r="L23" s="31" t="s">
        <v>14</v>
      </c>
      <c r="M23" s="32" t="s">
        <v>5</v>
      </c>
      <c r="N23" s="32"/>
      <c r="O23" s="32"/>
      <c r="P23" s="127">
        <v>24.4</v>
      </c>
      <c r="Q23" s="127"/>
      <c r="R23" s="127"/>
      <c r="S23" s="32"/>
      <c r="T23" s="32"/>
      <c r="U23" s="32"/>
      <c r="V23" s="32"/>
      <c r="W23" s="32"/>
      <c r="X23" s="32"/>
      <c r="Y23" s="32"/>
      <c r="Z23" s="32"/>
      <c r="AA23" s="32"/>
      <c r="AB23" s="32"/>
      <c r="AC23" s="32"/>
      <c r="AD23" s="34"/>
    </row>
    <row r="24" spans="1:30" ht="22.5" customHeight="1">
      <c r="A24" s="14"/>
      <c r="B24" s="101" t="s">
        <v>6</v>
      </c>
      <c r="C24" s="101"/>
      <c r="D24" s="15"/>
      <c r="E24" s="102" t="s">
        <v>61</v>
      </c>
      <c r="F24" s="103"/>
      <c r="G24" s="103"/>
      <c r="H24" s="103"/>
      <c r="I24" s="103"/>
      <c r="J24" s="103"/>
      <c r="K24" s="33"/>
      <c r="L24" s="31" t="s">
        <v>14</v>
      </c>
      <c r="M24" s="128"/>
      <c r="N24" s="128"/>
      <c r="O24" s="128"/>
      <c r="P24" s="32"/>
      <c r="Q24" s="31" t="s">
        <v>15</v>
      </c>
      <c r="R24" s="31"/>
      <c r="S24" s="31"/>
      <c r="T24" s="31" t="s">
        <v>16</v>
      </c>
      <c r="U24" s="3">
        <v>9</v>
      </c>
      <c r="V24" s="31" t="s">
        <v>17</v>
      </c>
      <c r="W24" s="3">
        <v>6</v>
      </c>
      <c r="X24" s="31" t="s">
        <v>18</v>
      </c>
      <c r="Y24" s="31"/>
      <c r="Z24" s="37"/>
      <c r="AA24" s="31" t="s">
        <v>16</v>
      </c>
      <c r="AB24" s="3">
        <v>4</v>
      </c>
      <c r="AC24" s="37" t="s">
        <v>17</v>
      </c>
      <c r="AD24" s="50">
        <v>0</v>
      </c>
    </row>
    <row r="25" spans="1:30" ht="22.5" customHeight="1">
      <c r="A25" s="14"/>
      <c r="B25" s="101" t="s">
        <v>7</v>
      </c>
      <c r="C25" s="101"/>
      <c r="D25" s="15"/>
      <c r="E25" s="102" t="s">
        <v>61</v>
      </c>
      <c r="F25" s="103"/>
      <c r="G25" s="103"/>
      <c r="H25" s="103"/>
      <c r="I25" s="103"/>
      <c r="J25" s="103"/>
      <c r="K25" s="33"/>
      <c r="L25" s="31" t="s">
        <v>14</v>
      </c>
      <c r="M25" s="122">
        <v>6</v>
      </c>
      <c r="N25" s="122"/>
      <c r="O25" s="122"/>
      <c r="P25" s="32"/>
      <c r="Q25" s="31"/>
      <c r="R25" s="31" t="s">
        <v>49</v>
      </c>
      <c r="S25" s="31"/>
      <c r="T25" s="31"/>
      <c r="U25" s="31"/>
      <c r="V25" s="123"/>
      <c r="W25" s="123"/>
      <c r="X25" s="35"/>
      <c r="Y25" s="31"/>
      <c r="Z25" s="31"/>
      <c r="AA25" s="31"/>
      <c r="AB25" s="31"/>
      <c r="AC25" s="31"/>
      <c r="AD25" s="36"/>
    </row>
    <row r="26" spans="1:30" ht="22.5" customHeight="1">
      <c r="A26" s="14"/>
      <c r="B26" s="101" t="s">
        <v>8</v>
      </c>
      <c r="C26" s="101"/>
      <c r="D26" s="15"/>
      <c r="E26" s="117" t="s">
        <v>77</v>
      </c>
      <c r="F26" s="118"/>
      <c r="G26" s="118"/>
      <c r="H26" s="118"/>
      <c r="I26" s="118"/>
      <c r="J26" s="118"/>
      <c r="K26" s="33"/>
      <c r="L26" s="31" t="s">
        <v>14</v>
      </c>
      <c r="M26" s="31" t="s">
        <v>19</v>
      </c>
      <c r="N26" s="31"/>
      <c r="O26" s="31"/>
      <c r="P26" s="116" t="s">
        <v>98</v>
      </c>
      <c r="Q26" s="116"/>
      <c r="R26" s="116"/>
      <c r="S26" s="116"/>
      <c r="T26" s="116"/>
      <c r="U26" s="116"/>
      <c r="V26" s="116"/>
      <c r="W26" s="116"/>
      <c r="X26" s="116"/>
      <c r="Y26" s="116"/>
      <c r="Z26" s="116"/>
      <c r="AA26" s="116"/>
      <c r="AB26" s="116"/>
      <c r="AC26" s="116"/>
      <c r="AD26" s="38" t="s">
        <v>50</v>
      </c>
    </row>
    <row r="27" spans="1:30" ht="27" customHeight="1">
      <c r="A27" s="110" t="s">
        <v>38</v>
      </c>
      <c r="B27" s="111"/>
      <c r="C27" s="24" t="s">
        <v>39</v>
      </c>
      <c r="D27" s="15"/>
      <c r="E27" s="102" t="s">
        <v>77</v>
      </c>
      <c r="F27" s="103"/>
      <c r="G27" s="103"/>
      <c r="H27" s="103"/>
      <c r="I27" s="103"/>
      <c r="J27" s="103"/>
      <c r="K27" s="33"/>
      <c r="L27" s="31" t="s">
        <v>14</v>
      </c>
      <c r="M27" s="31" t="s">
        <v>19</v>
      </c>
      <c r="N27" s="31"/>
      <c r="O27" s="31"/>
      <c r="P27" s="116" t="s">
        <v>89</v>
      </c>
      <c r="Q27" s="116"/>
      <c r="R27" s="116"/>
      <c r="S27" s="116"/>
      <c r="T27" s="116"/>
      <c r="U27" s="116"/>
      <c r="V27" s="116"/>
      <c r="W27" s="116"/>
      <c r="X27" s="116"/>
      <c r="Y27" s="116"/>
      <c r="Z27" s="116"/>
      <c r="AA27" s="116"/>
      <c r="AB27" s="116"/>
      <c r="AC27" s="116"/>
      <c r="AD27" s="38" t="s">
        <v>50</v>
      </c>
    </row>
    <row r="28" spans="1:30" ht="27" customHeight="1">
      <c r="A28" s="112"/>
      <c r="B28" s="113"/>
      <c r="C28" s="24" t="s">
        <v>40</v>
      </c>
      <c r="D28" s="15"/>
      <c r="E28" s="102" t="s">
        <v>78</v>
      </c>
      <c r="F28" s="103"/>
      <c r="G28" s="103"/>
      <c r="H28" s="103"/>
      <c r="I28" s="103"/>
      <c r="J28" s="103"/>
      <c r="K28" s="33"/>
      <c r="L28" s="31" t="s">
        <v>41</v>
      </c>
      <c r="M28" s="31"/>
      <c r="N28" s="31"/>
      <c r="O28" s="31"/>
      <c r="P28" s="39"/>
      <c r="Q28" s="39"/>
      <c r="R28" s="39"/>
      <c r="S28" s="39"/>
      <c r="T28" s="39"/>
      <c r="U28" s="39"/>
      <c r="V28" s="39"/>
      <c r="W28" s="39"/>
      <c r="X28" s="39"/>
      <c r="Y28" s="39"/>
      <c r="Z28" s="39"/>
      <c r="AA28" s="39"/>
      <c r="AB28" s="39"/>
      <c r="AC28" s="39"/>
      <c r="AD28" s="38"/>
    </row>
    <row r="29" spans="1:30" ht="27" customHeight="1">
      <c r="A29" s="114"/>
      <c r="B29" s="115"/>
      <c r="C29" s="25" t="s">
        <v>43</v>
      </c>
      <c r="D29" s="15"/>
      <c r="E29" s="102" t="s">
        <v>61</v>
      </c>
      <c r="F29" s="103"/>
      <c r="G29" s="103"/>
      <c r="H29" s="103"/>
      <c r="I29" s="103"/>
      <c r="J29" s="103"/>
      <c r="K29" s="33"/>
      <c r="L29" s="31" t="s">
        <v>42</v>
      </c>
      <c r="M29" s="31"/>
      <c r="N29" s="31"/>
      <c r="O29" s="31"/>
      <c r="P29" s="39"/>
      <c r="Q29" s="39"/>
      <c r="R29" s="39"/>
      <c r="S29" s="39"/>
      <c r="T29" s="39"/>
      <c r="U29" s="39"/>
      <c r="V29" s="39"/>
      <c r="W29" s="39"/>
      <c r="X29" s="39"/>
      <c r="Y29" s="39"/>
      <c r="Z29" s="39"/>
      <c r="AA29" s="39"/>
      <c r="AB29" s="39"/>
      <c r="AC29" s="39"/>
      <c r="AD29" s="38"/>
    </row>
    <row r="30" spans="1:30" ht="22.5" customHeight="1">
      <c r="A30" s="14"/>
      <c r="B30" s="101" t="s">
        <v>9</v>
      </c>
      <c r="C30" s="101"/>
      <c r="D30" s="15"/>
      <c r="E30" s="117">
        <v>500.25</v>
      </c>
      <c r="F30" s="118"/>
      <c r="G30" s="118"/>
      <c r="H30" s="118"/>
      <c r="I30" s="118"/>
      <c r="J30" s="118"/>
      <c r="K30" s="33"/>
      <c r="L30" s="56">
        <v>3.3</v>
      </c>
      <c r="M30" s="56"/>
      <c r="N30" s="40" t="s">
        <v>29</v>
      </c>
      <c r="O30" s="40" t="s">
        <v>30</v>
      </c>
      <c r="P30" s="119" t="s">
        <v>47</v>
      </c>
      <c r="Q30" s="119"/>
      <c r="R30" s="119"/>
      <c r="S30" s="119"/>
      <c r="T30" s="119"/>
      <c r="U30" s="120">
        <f>SUM(S21:Z21)</f>
        <v>45</v>
      </c>
      <c r="V30" s="120"/>
      <c r="W30" s="5" t="s">
        <v>13</v>
      </c>
      <c r="X30" s="6" t="s">
        <v>44</v>
      </c>
      <c r="Y30" s="121">
        <f>L30*U30</f>
        <v>148.5</v>
      </c>
      <c r="Z30" s="121"/>
      <c r="AA30" s="6" t="s">
        <v>29</v>
      </c>
      <c r="AB30" s="31"/>
      <c r="AC30" s="31"/>
      <c r="AD30" s="36"/>
    </row>
    <row r="31" spans="1:30" ht="22.5" customHeight="1">
      <c r="A31" s="14"/>
      <c r="B31" s="101" t="s">
        <v>10</v>
      </c>
      <c r="C31" s="101"/>
      <c r="D31" s="15"/>
      <c r="E31" s="102" t="s">
        <v>77</v>
      </c>
      <c r="F31" s="103"/>
      <c r="G31" s="103"/>
      <c r="H31" s="103"/>
      <c r="I31" s="103"/>
      <c r="J31" s="103"/>
      <c r="K31" s="33"/>
      <c r="L31" s="31" t="s">
        <v>14</v>
      </c>
      <c r="M31" s="31" t="s">
        <v>19</v>
      </c>
      <c r="N31" s="31"/>
      <c r="O31" s="31"/>
      <c r="P31" s="104" t="s">
        <v>90</v>
      </c>
      <c r="Q31" s="104"/>
      <c r="R31" s="104"/>
      <c r="S31" s="104"/>
      <c r="T31" s="104"/>
      <c r="U31" s="104"/>
      <c r="V31" s="104"/>
      <c r="W31" s="104"/>
      <c r="X31" s="104"/>
      <c r="Y31" s="104"/>
      <c r="Z31" s="104"/>
      <c r="AA31" s="104"/>
      <c r="AB31" s="104"/>
      <c r="AC31" s="104"/>
      <c r="AD31" s="36" t="s">
        <v>50</v>
      </c>
    </row>
    <row r="32" spans="1:30" ht="22.5" customHeight="1">
      <c r="A32" s="61" t="s">
        <v>11</v>
      </c>
      <c r="B32" s="62"/>
      <c r="C32" s="62"/>
      <c r="D32" s="63"/>
      <c r="E32" s="105" t="s">
        <v>31</v>
      </c>
      <c r="F32" s="106"/>
      <c r="G32" s="106"/>
      <c r="H32" s="106"/>
      <c r="I32" s="81" t="s">
        <v>36</v>
      </c>
      <c r="J32" s="82"/>
      <c r="K32" s="82"/>
      <c r="L32" s="82"/>
      <c r="M32" s="81" t="s">
        <v>37</v>
      </c>
      <c r="N32" s="82"/>
      <c r="O32" s="82"/>
      <c r="P32" s="82"/>
      <c r="Q32" s="81" t="s">
        <v>25</v>
      </c>
      <c r="R32" s="82"/>
      <c r="S32" s="82"/>
      <c r="T32" s="82"/>
      <c r="U32" s="81" t="s">
        <v>32</v>
      </c>
      <c r="V32" s="82"/>
      <c r="W32" s="82"/>
      <c r="X32" s="82"/>
      <c r="Y32" s="81" t="s">
        <v>26</v>
      </c>
      <c r="Z32" s="82"/>
      <c r="AA32" s="82"/>
      <c r="AB32" s="82"/>
      <c r="AC32" s="82"/>
      <c r="AD32" s="86"/>
    </row>
    <row r="33" spans="1:40" ht="22.5" customHeight="1">
      <c r="A33" s="64"/>
      <c r="B33" s="65"/>
      <c r="C33" s="65"/>
      <c r="D33" s="66"/>
      <c r="E33" s="87">
        <f>K21</f>
        <v>6</v>
      </c>
      <c r="F33" s="88"/>
      <c r="G33" s="88"/>
      <c r="H33" s="89"/>
      <c r="I33" s="87">
        <f>O21</f>
        <v>9</v>
      </c>
      <c r="J33" s="88"/>
      <c r="K33" s="88"/>
      <c r="L33" s="89"/>
      <c r="M33" s="87">
        <f>S21</f>
        <v>9</v>
      </c>
      <c r="N33" s="88"/>
      <c r="O33" s="88"/>
      <c r="P33" s="89"/>
      <c r="Q33" s="87">
        <f>U21</f>
        <v>12</v>
      </c>
      <c r="R33" s="88"/>
      <c r="S33" s="88"/>
      <c r="T33" s="89"/>
      <c r="U33" s="87">
        <f>W21+Y21</f>
        <v>24</v>
      </c>
      <c r="V33" s="88"/>
      <c r="W33" s="88"/>
      <c r="X33" s="89"/>
      <c r="Y33" s="90">
        <f>SUM(E33:X33)</f>
        <v>60</v>
      </c>
      <c r="Z33" s="91"/>
      <c r="AA33" s="91"/>
      <c r="AB33" s="91"/>
      <c r="AC33" s="91"/>
      <c r="AD33" s="92"/>
    </row>
    <row r="34" spans="1:40" ht="22.5" customHeight="1">
      <c r="A34" s="67"/>
      <c r="B34" s="68"/>
      <c r="C34" s="68"/>
      <c r="D34" s="69"/>
      <c r="E34" s="107" t="s">
        <v>75</v>
      </c>
      <c r="F34" s="108"/>
      <c r="G34" s="108"/>
      <c r="H34" s="108"/>
      <c r="I34" s="108"/>
      <c r="J34" s="108"/>
      <c r="K34" s="108"/>
      <c r="L34" s="108"/>
      <c r="M34" s="109" t="s">
        <v>76</v>
      </c>
      <c r="N34" s="109"/>
      <c r="O34" s="13"/>
      <c r="P34" s="13"/>
      <c r="Q34" s="13"/>
      <c r="R34" s="13"/>
      <c r="S34" s="13"/>
      <c r="T34" s="13"/>
      <c r="U34" s="13"/>
      <c r="V34" s="13"/>
      <c r="W34" s="13"/>
      <c r="X34" s="13"/>
      <c r="Y34" s="11"/>
      <c r="Z34" s="11"/>
      <c r="AA34" s="11"/>
      <c r="AB34" s="11"/>
      <c r="AC34" s="11"/>
      <c r="AD34" s="12"/>
      <c r="AN34" s="10"/>
    </row>
    <row r="35" spans="1:40" ht="22.5" customHeight="1">
      <c r="A35" s="16"/>
      <c r="B35" s="62" t="s">
        <v>12</v>
      </c>
      <c r="C35" s="62"/>
      <c r="D35" s="17"/>
      <c r="E35" s="81" t="s">
        <v>33</v>
      </c>
      <c r="F35" s="82"/>
      <c r="G35" s="82"/>
      <c r="H35" s="82"/>
      <c r="I35" s="82"/>
      <c r="J35" s="82"/>
      <c r="K35" s="82"/>
      <c r="L35" s="82"/>
      <c r="M35" s="81" t="s">
        <v>62</v>
      </c>
      <c r="N35" s="82"/>
      <c r="O35" s="82"/>
      <c r="P35" s="82"/>
      <c r="Q35" s="82"/>
      <c r="R35" s="82"/>
      <c r="S35" s="83" t="s">
        <v>70</v>
      </c>
      <c r="T35" s="84"/>
      <c r="U35" s="84"/>
      <c r="V35" s="84"/>
      <c r="W35" s="84"/>
      <c r="X35" s="85"/>
      <c r="Y35" s="81" t="s">
        <v>26</v>
      </c>
      <c r="Z35" s="82"/>
      <c r="AA35" s="82"/>
      <c r="AB35" s="82"/>
      <c r="AC35" s="82"/>
      <c r="AD35" s="86"/>
    </row>
    <row r="36" spans="1:40" ht="22.5" customHeight="1">
      <c r="A36" s="21"/>
      <c r="B36" s="68"/>
      <c r="C36" s="68"/>
      <c r="D36" s="23"/>
      <c r="E36" s="93">
        <v>11</v>
      </c>
      <c r="F36" s="94"/>
      <c r="G36" s="94"/>
      <c r="H36" s="94"/>
      <c r="I36" s="94"/>
      <c r="J36" s="94"/>
      <c r="K36" s="94"/>
      <c r="L36" s="94"/>
      <c r="M36" s="95">
        <v>5</v>
      </c>
      <c r="N36" s="96"/>
      <c r="O36" s="96"/>
      <c r="P36" s="96"/>
      <c r="Q36" s="96"/>
      <c r="R36" s="97"/>
      <c r="S36" s="95">
        <v>3</v>
      </c>
      <c r="T36" s="96"/>
      <c r="U36" s="96"/>
      <c r="V36" s="96"/>
      <c r="W36" s="96"/>
      <c r="X36" s="97"/>
      <c r="Y36" s="98">
        <f>E36+M36+S36</f>
        <v>19</v>
      </c>
      <c r="Z36" s="99"/>
      <c r="AA36" s="99"/>
      <c r="AB36" s="99"/>
      <c r="AC36" s="99"/>
      <c r="AD36" s="100"/>
    </row>
    <row r="37" spans="1:40" ht="22.5" customHeight="1">
      <c r="A37" s="61" t="s">
        <v>100</v>
      </c>
      <c r="B37" s="62"/>
      <c r="C37" s="62"/>
      <c r="D37" s="63"/>
      <c r="E37" s="41"/>
      <c r="F37" s="70" t="s">
        <v>20</v>
      </c>
      <c r="G37" s="70"/>
      <c r="H37" s="71">
        <f>E33</f>
        <v>6</v>
      </c>
      <c r="I37" s="71"/>
      <c r="J37" s="42" t="s">
        <v>13</v>
      </c>
      <c r="K37" s="42" t="s">
        <v>34</v>
      </c>
      <c r="L37" s="51">
        <v>3</v>
      </c>
      <c r="M37" s="53" t="s">
        <v>35</v>
      </c>
      <c r="N37" s="70" t="s">
        <v>21</v>
      </c>
      <c r="O37" s="70"/>
      <c r="P37" s="70"/>
      <c r="Q37" s="71">
        <f>I33+M33</f>
        <v>18</v>
      </c>
      <c r="R37" s="71"/>
      <c r="S37" s="42" t="s">
        <v>13</v>
      </c>
      <c r="T37" s="42" t="s">
        <v>34</v>
      </c>
      <c r="U37" s="51">
        <v>6</v>
      </c>
      <c r="V37" s="42"/>
      <c r="W37" s="42"/>
      <c r="X37" s="42"/>
      <c r="Y37" s="42"/>
      <c r="Z37" s="42"/>
      <c r="AA37" s="42"/>
      <c r="AB37" s="42"/>
      <c r="AC37" s="42"/>
      <c r="AD37" s="44"/>
    </row>
    <row r="38" spans="1:40" ht="22.5" customHeight="1">
      <c r="A38" s="64"/>
      <c r="B38" s="65"/>
      <c r="C38" s="65"/>
      <c r="D38" s="66"/>
      <c r="E38" s="45"/>
      <c r="F38" s="46"/>
      <c r="G38" s="46" t="s">
        <v>35</v>
      </c>
      <c r="H38" s="78" t="s">
        <v>22</v>
      </c>
      <c r="I38" s="78"/>
      <c r="J38" s="77">
        <f>Q33</f>
        <v>12</v>
      </c>
      <c r="K38" s="77"/>
      <c r="L38" s="46" t="s">
        <v>13</v>
      </c>
      <c r="M38" s="46" t="s">
        <v>34</v>
      </c>
      <c r="N38" s="52">
        <v>15</v>
      </c>
      <c r="O38" s="54" t="s">
        <v>35</v>
      </c>
      <c r="P38" s="78" t="s">
        <v>23</v>
      </c>
      <c r="Q38" s="78"/>
      <c r="R38" s="78"/>
      <c r="S38" s="79">
        <f>U33</f>
        <v>24</v>
      </c>
      <c r="T38" s="80"/>
      <c r="U38" s="46" t="s">
        <v>34</v>
      </c>
      <c r="V38" s="52">
        <v>25</v>
      </c>
      <c r="W38" s="46"/>
      <c r="X38" s="75"/>
      <c r="Y38" s="75"/>
      <c r="Z38" s="46"/>
      <c r="AA38" s="46"/>
      <c r="AB38" s="46"/>
      <c r="AC38" s="46"/>
      <c r="AD38" s="47"/>
    </row>
    <row r="39" spans="1:40" ht="22.5" customHeight="1">
      <c r="A39" s="64"/>
      <c r="B39" s="65"/>
      <c r="C39" s="65"/>
      <c r="D39" s="66"/>
      <c r="E39" s="45"/>
      <c r="F39" s="46" t="s">
        <v>44</v>
      </c>
      <c r="G39" s="75" t="s">
        <v>20</v>
      </c>
      <c r="H39" s="75"/>
      <c r="I39" s="74">
        <f>TRUNC(H37/L37,1)</f>
        <v>2</v>
      </c>
      <c r="J39" s="74"/>
      <c r="K39" s="48" t="s">
        <v>102</v>
      </c>
      <c r="L39" s="75" t="s">
        <v>21</v>
      </c>
      <c r="M39" s="75"/>
      <c r="N39" s="75"/>
      <c r="O39" s="74">
        <f>TRUNC(Q37/U37,1)</f>
        <v>3</v>
      </c>
      <c r="P39" s="74"/>
      <c r="Q39" s="46" t="s">
        <v>102</v>
      </c>
      <c r="R39" s="75" t="s">
        <v>22</v>
      </c>
      <c r="S39" s="75"/>
      <c r="T39" s="74">
        <f>TRUNC(J38/N38,1)</f>
        <v>0.8</v>
      </c>
      <c r="U39" s="74"/>
      <c r="V39" s="46" t="s">
        <v>102</v>
      </c>
      <c r="W39" s="75" t="s">
        <v>45</v>
      </c>
      <c r="X39" s="75"/>
      <c r="Y39" s="75"/>
      <c r="Z39" s="74">
        <f>TRUNC(S38/V38,1)</f>
        <v>0.9</v>
      </c>
      <c r="AA39" s="74"/>
      <c r="AB39" s="46"/>
      <c r="AC39" s="46"/>
      <c r="AD39" s="47"/>
    </row>
    <row r="40" spans="1:40" ht="22.5" customHeight="1">
      <c r="A40" s="64"/>
      <c r="B40" s="65"/>
      <c r="C40" s="65"/>
      <c r="D40" s="66"/>
      <c r="E40" s="45"/>
      <c r="F40" s="46" t="s">
        <v>44</v>
      </c>
      <c r="G40" s="59">
        <f>I39+O39+T39+Z39</f>
        <v>6.7</v>
      </c>
      <c r="H40" s="72"/>
      <c r="I40" s="60"/>
      <c r="J40" s="46"/>
      <c r="K40" s="46"/>
      <c r="L40" s="49"/>
      <c r="M40" s="49"/>
      <c r="N40" s="49"/>
      <c r="O40" s="49"/>
      <c r="P40" s="49"/>
      <c r="Q40" s="49"/>
      <c r="R40" s="49"/>
      <c r="S40" s="49"/>
      <c r="T40" s="49"/>
      <c r="U40" s="49"/>
      <c r="V40" s="49"/>
      <c r="W40" s="49"/>
      <c r="X40" s="49"/>
      <c r="Y40" s="49"/>
      <c r="Z40" s="49"/>
      <c r="AA40" s="49"/>
      <c r="AB40" s="49"/>
      <c r="AC40" s="49"/>
      <c r="AD40" s="47"/>
    </row>
    <row r="41" spans="1:40" ht="22.5" customHeight="1">
      <c r="A41" s="64"/>
      <c r="B41" s="65"/>
      <c r="C41" s="65"/>
      <c r="D41" s="66"/>
      <c r="E41" s="45"/>
      <c r="F41" s="46" t="s">
        <v>44</v>
      </c>
      <c r="G41" s="59">
        <f>IF(Y33&gt;90,G40,G40+1)</f>
        <v>7.7</v>
      </c>
      <c r="H41" s="72"/>
      <c r="I41" s="60"/>
      <c r="J41" s="46"/>
      <c r="K41" s="46"/>
      <c r="L41" s="76" t="s">
        <v>73</v>
      </c>
      <c r="M41" s="76"/>
      <c r="N41" s="76"/>
      <c r="O41" s="76"/>
      <c r="P41" s="76"/>
      <c r="Q41" s="76"/>
      <c r="R41" s="76"/>
      <c r="S41" s="76"/>
      <c r="T41" s="76"/>
      <c r="U41" s="76"/>
      <c r="V41" s="76"/>
      <c r="W41" s="76"/>
      <c r="X41" s="76"/>
      <c r="Y41" s="76"/>
      <c r="Z41" s="76"/>
      <c r="AA41" s="76"/>
      <c r="AB41" s="76"/>
      <c r="AC41" s="76"/>
      <c r="AD41" s="47"/>
    </row>
    <row r="42" spans="1:40" ht="22.5" customHeight="1">
      <c r="A42" s="64"/>
      <c r="B42" s="65"/>
      <c r="C42" s="65"/>
      <c r="D42" s="66"/>
      <c r="E42" s="45"/>
      <c r="F42" s="46" t="s">
        <v>44</v>
      </c>
      <c r="G42" s="59">
        <f>IF(M34="する",G41+1,G41)</f>
        <v>8.6999999999999993</v>
      </c>
      <c r="H42" s="72"/>
      <c r="I42" s="60"/>
      <c r="J42" s="46"/>
      <c r="K42" s="46"/>
      <c r="L42" s="73" t="s">
        <v>74</v>
      </c>
      <c r="M42" s="73"/>
      <c r="N42" s="73"/>
      <c r="O42" s="73"/>
      <c r="P42" s="73"/>
      <c r="Q42" s="73"/>
      <c r="R42" s="73"/>
      <c r="S42" s="73"/>
      <c r="T42" s="73"/>
      <c r="U42" s="73"/>
      <c r="V42" s="73"/>
      <c r="W42" s="73"/>
      <c r="X42" s="73"/>
      <c r="Y42" s="73"/>
      <c r="Z42" s="73"/>
      <c r="AA42" s="73"/>
      <c r="AB42" s="73"/>
      <c r="AC42" s="73"/>
      <c r="AD42" s="47"/>
    </row>
    <row r="43" spans="1:40" ht="22.5" customHeight="1">
      <c r="A43" s="64"/>
      <c r="B43" s="65"/>
      <c r="C43" s="65"/>
      <c r="D43" s="66"/>
      <c r="E43" s="20"/>
      <c r="F43" s="26"/>
      <c r="G43" s="26"/>
      <c r="H43" s="26"/>
      <c r="I43" s="26"/>
      <c r="J43" s="26"/>
      <c r="K43" s="26"/>
      <c r="L43" s="26"/>
      <c r="M43" s="26"/>
      <c r="N43" s="26"/>
      <c r="O43" s="26"/>
      <c r="P43" s="26"/>
      <c r="Q43" s="26"/>
      <c r="R43" s="26"/>
      <c r="S43" s="26"/>
      <c r="T43" s="26"/>
      <c r="U43" s="26"/>
      <c r="V43" s="26"/>
      <c r="W43" s="26"/>
      <c r="X43" s="26"/>
      <c r="Y43" s="26"/>
      <c r="Z43" s="26"/>
      <c r="AA43" s="26"/>
      <c r="AB43" s="26"/>
      <c r="AC43" s="26"/>
      <c r="AD43" s="27"/>
    </row>
    <row r="44" spans="1:40" ht="22.5" customHeight="1">
      <c r="A44" s="67"/>
      <c r="B44" s="68"/>
      <c r="C44" s="68"/>
      <c r="D44" s="69"/>
      <c r="E44" s="21"/>
      <c r="F44" s="28"/>
      <c r="G44" s="28"/>
      <c r="H44" s="28"/>
      <c r="I44" s="28"/>
      <c r="J44" s="28"/>
      <c r="K44" s="28"/>
      <c r="L44" s="28"/>
      <c r="M44" s="28"/>
      <c r="N44" s="28"/>
      <c r="O44" s="28"/>
      <c r="P44" s="28"/>
      <c r="Q44" s="28"/>
      <c r="R44" s="28"/>
      <c r="S44" s="28"/>
      <c r="T44" s="28"/>
      <c r="U44" s="28"/>
      <c r="V44" s="28"/>
      <c r="W44" s="28"/>
      <c r="X44" s="28"/>
      <c r="Y44" s="28"/>
      <c r="Z44" s="28"/>
      <c r="AA44" s="28"/>
      <c r="AB44" s="28"/>
      <c r="AC44" s="28"/>
      <c r="AD44" s="29"/>
    </row>
    <row r="45" spans="1:40" ht="22.5" customHeight="1">
      <c r="A45" s="61" t="s">
        <v>103</v>
      </c>
      <c r="B45" s="62"/>
      <c r="C45" s="62"/>
      <c r="D45" s="63"/>
      <c r="E45" s="41"/>
      <c r="F45" s="70" t="s">
        <v>20</v>
      </c>
      <c r="G45" s="70"/>
      <c r="H45" s="71">
        <f>E33</f>
        <v>6</v>
      </c>
      <c r="I45" s="71"/>
      <c r="J45" s="42" t="s">
        <v>13</v>
      </c>
      <c r="K45" s="42" t="s">
        <v>34</v>
      </c>
      <c r="L45" s="43">
        <v>3</v>
      </c>
      <c r="M45" s="53" t="s">
        <v>35</v>
      </c>
      <c r="N45" s="70" t="s">
        <v>21</v>
      </c>
      <c r="O45" s="70"/>
      <c r="P45" s="70"/>
      <c r="Q45" s="71">
        <f>I33+M33</f>
        <v>18</v>
      </c>
      <c r="R45" s="71"/>
      <c r="S45" s="42" t="s">
        <v>13</v>
      </c>
      <c r="T45" s="42" t="s">
        <v>34</v>
      </c>
      <c r="U45" s="43">
        <v>6</v>
      </c>
      <c r="V45" s="42"/>
      <c r="W45" s="42"/>
      <c r="X45" s="42"/>
      <c r="Y45" s="42"/>
      <c r="Z45" s="42"/>
      <c r="AA45" s="42"/>
      <c r="AB45" s="42"/>
      <c r="AC45" s="42"/>
      <c r="AD45" s="44"/>
    </row>
    <row r="46" spans="1:40" ht="22.5" customHeight="1">
      <c r="A46" s="64"/>
      <c r="B46" s="65"/>
      <c r="C46" s="65"/>
      <c r="D46" s="66"/>
      <c r="E46" s="45"/>
      <c r="F46" s="46"/>
      <c r="G46" s="46" t="s">
        <v>35</v>
      </c>
      <c r="H46" s="75" t="s">
        <v>22</v>
      </c>
      <c r="I46" s="75"/>
      <c r="J46" s="77">
        <f>Q33</f>
        <v>12</v>
      </c>
      <c r="K46" s="77"/>
      <c r="L46" s="46" t="s">
        <v>13</v>
      </c>
      <c r="M46" s="46" t="s">
        <v>34</v>
      </c>
      <c r="N46" s="52">
        <v>20</v>
      </c>
      <c r="O46" s="54" t="s">
        <v>35</v>
      </c>
      <c r="P46" s="78" t="s">
        <v>23</v>
      </c>
      <c r="Q46" s="78"/>
      <c r="R46" s="78"/>
      <c r="S46" s="79">
        <f>U33</f>
        <v>24</v>
      </c>
      <c r="T46" s="80"/>
      <c r="U46" s="46" t="s">
        <v>34</v>
      </c>
      <c r="V46" s="52">
        <v>30</v>
      </c>
      <c r="W46" s="46"/>
      <c r="X46" s="75"/>
      <c r="Y46" s="75"/>
      <c r="Z46" s="46"/>
      <c r="AA46" s="46"/>
      <c r="AB46" s="46"/>
      <c r="AC46" s="46"/>
      <c r="AD46" s="47"/>
    </row>
    <row r="47" spans="1:40" ht="22.5" customHeight="1">
      <c r="A47" s="64"/>
      <c r="B47" s="65"/>
      <c r="C47" s="65"/>
      <c r="D47" s="66"/>
      <c r="E47" s="45"/>
      <c r="F47" s="46" t="s">
        <v>44</v>
      </c>
      <c r="G47" s="75" t="s">
        <v>20</v>
      </c>
      <c r="H47" s="75"/>
      <c r="I47" s="74">
        <f>TRUNC(H45/L45,1)</f>
        <v>2</v>
      </c>
      <c r="J47" s="74"/>
      <c r="K47" s="48" t="s">
        <v>102</v>
      </c>
      <c r="L47" s="75" t="s">
        <v>21</v>
      </c>
      <c r="M47" s="75"/>
      <c r="N47" s="75"/>
      <c r="O47" s="74">
        <f>TRUNC(Q45/U45,1)</f>
        <v>3</v>
      </c>
      <c r="P47" s="74"/>
      <c r="Q47" s="46" t="s">
        <v>102</v>
      </c>
      <c r="R47" s="75" t="s">
        <v>22</v>
      </c>
      <c r="S47" s="75"/>
      <c r="T47" s="74">
        <f>TRUNC(J46/N46,1)</f>
        <v>0.6</v>
      </c>
      <c r="U47" s="74"/>
      <c r="V47" s="46" t="s">
        <v>102</v>
      </c>
      <c r="W47" s="75" t="s">
        <v>45</v>
      </c>
      <c r="X47" s="75"/>
      <c r="Y47" s="75"/>
      <c r="Z47" s="74">
        <f>TRUNC(S46/V46,1)</f>
        <v>0.8</v>
      </c>
      <c r="AA47" s="74"/>
      <c r="AB47" s="46"/>
      <c r="AC47" s="46"/>
      <c r="AD47" s="47"/>
    </row>
    <row r="48" spans="1:40" ht="22.5" customHeight="1">
      <c r="A48" s="64"/>
      <c r="B48" s="65"/>
      <c r="C48" s="65"/>
      <c r="D48" s="66"/>
      <c r="E48" s="45"/>
      <c r="F48" s="46" t="str">
        <f t="shared" ref="F48:AC51" si="1">F40</f>
        <v>＝</v>
      </c>
      <c r="G48" s="59">
        <f>I47+O47+T47+Z47</f>
        <v>6.3999999999999995</v>
      </c>
      <c r="H48" s="72"/>
      <c r="I48" s="60"/>
      <c r="J48" s="46"/>
      <c r="K48" s="46"/>
      <c r="L48" s="49"/>
      <c r="M48" s="49"/>
      <c r="N48" s="49"/>
      <c r="O48" s="49"/>
      <c r="P48" s="49"/>
      <c r="Q48" s="49"/>
      <c r="R48" s="49"/>
      <c r="S48" s="49"/>
      <c r="T48" s="49"/>
      <c r="U48" s="49"/>
      <c r="V48" s="49"/>
      <c r="W48" s="49"/>
      <c r="X48" s="49"/>
      <c r="Y48" s="49"/>
      <c r="Z48" s="49"/>
      <c r="AA48" s="49"/>
      <c r="AB48" s="49"/>
      <c r="AC48" s="49"/>
      <c r="AD48" s="47"/>
    </row>
    <row r="49" spans="1:30" ht="22.5" customHeight="1">
      <c r="A49" s="64"/>
      <c r="B49" s="65"/>
      <c r="C49" s="65"/>
      <c r="D49" s="66"/>
      <c r="E49" s="45"/>
      <c r="F49" s="46" t="str">
        <f t="shared" si="1"/>
        <v>＝</v>
      </c>
      <c r="G49" s="59">
        <f>IF(Y33&gt;90,G48,G48+1)</f>
        <v>7.3999999999999995</v>
      </c>
      <c r="H49" s="72"/>
      <c r="I49" s="60"/>
      <c r="J49" s="46"/>
      <c r="K49" s="46"/>
      <c r="L49" s="76" t="str">
        <f t="shared" si="1"/>
        <v>（定員９０名以下の場合、1人加配。）</v>
      </c>
      <c r="M49" s="76"/>
      <c r="N49" s="76"/>
      <c r="O49" s="76"/>
      <c r="P49" s="76"/>
      <c r="Q49" s="76"/>
      <c r="R49" s="76"/>
      <c r="S49" s="76"/>
      <c r="T49" s="76"/>
      <c r="U49" s="76"/>
      <c r="V49" s="76"/>
      <c r="W49" s="76"/>
      <c r="X49" s="76"/>
      <c r="Y49" s="76"/>
      <c r="Z49" s="76"/>
      <c r="AA49" s="76"/>
      <c r="AB49" s="76"/>
      <c r="AC49" s="76"/>
      <c r="AD49" s="47"/>
    </row>
    <row r="50" spans="1:30" ht="22.5" customHeight="1">
      <c r="A50" s="64"/>
      <c r="B50" s="65"/>
      <c r="C50" s="65"/>
      <c r="D50" s="66"/>
      <c r="E50" s="45"/>
      <c r="F50" s="46" t="str">
        <f t="shared" si="1"/>
        <v>＝</v>
      </c>
      <c r="G50" s="59">
        <f>IF(M34="する",G49+1,G49)</f>
        <v>8.3999999999999986</v>
      </c>
      <c r="H50" s="72"/>
      <c r="I50" s="60"/>
      <c r="J50" s="46"/>
      <c r="K50" s="46"/>
      <c r="L50" s="73" t="str">
        <f t="shared" si="1"/>
        <v>（保育標準時間認定子どもを保育する場合、1人加配。）</v>
      </c>
      <c r="M50" s="73"/>
      <c r="N50" s="73"/>
      <c r="O50" s="73"/>
      <c r="P50" s="73"/>
      <c r="Q50" s="73"/>
      <c r="R50" s="73"/>
      <c r="S50" s="73"/>
      <c r="T50" s="73"/>
      <c r="U50" s="73"/>
      <c r="V50" s="73"/>
      <c r="W50" s="73"/>
      <c r="X50" s="73"/>
      <c r="Y50" s="73"/>
      <c r="Z50" s="73"/>
      <c r="AA50" s="73"/>
      <c r="AB50" s="73"/>
      <c r="AC50" s="73"/>
      <c r="AD50" s="47"/>
    </row>
    <row r="51" spans="1:30" ht="22.5" customHeight="1">
      <c r="A51" s="64"/>
      <c r="B51" s="65"/>
      <c r="C51" s="65"/>
      <c r="D51" s="66"/>
      <c r="E51" s="20"/>
      <c r="F51" s="26">
        <f t="shared" si="1"/>
        <v>0</v>
      </c>
      <c r="G51" s="26">
        <f t="shared" si="1"/>
        <v>0</v>
      </c>
      <c r="H51" s="26">
        <f t="shared" si="1"/>
        <v>0</v>
      </c>
      <c r="I51" s="26">
        <f t="shared" si="1"/>
        <v>0</v>
      </c>
      <c r="J51" s="26">
        <f t="shared" si="1"/>
        <v>0</v>
      </c>
      <c r="K51" s="26">
        <f t="shared" si="1"/>
        <v>0</v>
      </c>
      <c r="L51" s="26">
        <f t="shared" si="1"/>
        <v>0</v>
      </c>
      <c r="M51" s="26">
        <f t="shared" si="1"/>
        <v>0</v>
      </c>
      <c r="N51" s="26">
        <f t="shared" si="1"/>
        <v>0</v>
      </c>
      <c r="O51" s="26">
        <f t="shared" si="1"/>
        <v>0</v>
      </c>
      <c r="P51" s="26">
        <f t="shared" si="1"/>
        <v>0</v>
      </c>
      <c r="Q51" s="26">
        <f t="shared" si="1"/>
        <v>0</v>
      </c>
      <c r="R51" s="26">
        <f t="shared" si="1"/>
        <v>0</v>
      </c>
      <c r="S51" s="26">
        <f t="shared" si="1"/>
        <v>0</v>
      </c>
      <c r="T51" s="26">
        <f t="shared" si="1"/>
        <v>0</v>
      </c>
      <c r="U51" s="26">
        <f t="shared" si="1"/>
        <v>0</v>
      </c>
      <c r="V51" s="26">
        <f t="shared" si="1"/>
        <v>0</v>
      </c>
      <c r="W51" s="26">
        <f t="shared" si="1"/>
        <v>0</v>
      </c>
      <c r="X51" s="26">
        <f t="shared" si="1"/>
        <v>0</v>
      </c>
      <c r="Y51" s="26">
        <f t="shared" si="1"/>
        <v>0</v>
      </c>
      <c r="Z51" s="26">
        <f t="shared" si="1"/>
        <v>0</v>
      </c>
      <c r="AA51" s="26">
        <f t="shared" si="1"/>
        <v>0</v>
      </c>
      <c r="AB51" s="26">
        <f t="shared" si="1"/>
        <v>0</v>
      </c>
      <c r="AC51" s="26">
        <f t="shared" si="1"/>
        <v>0</v>
      </c>
      <c r="AD51" s="27"/>
    </row>
    <row r="52" spans="1:30" ht="22.5" customHeight="1">
      <c r="A52" s="67"/>
      <c r="B52" s="68"/>
      <c r="C52" s="68"/>
      <c r="D52" s="69"/>
      <c r="E52" s="21"/>
      <c r="F52" s="28"/>
      <c r="G52" s="28"/>
      <c r="H52" s="28"/>
      <c r="I52" s="28"/>
      <c r="J52" s="28"/>
      <c r="K52" s="28"/>
      <c r="L52" s="28"/>
      <c r="M52" s="28"/>
      <c r="N52" s="28"/>
      <c r="O52" s="28"/>
      <c r="P52" s="28"/>
      <c r="Q52" s="28"/>
      <c r="R52" s="28"/>
      <c r="S52" s="28"/>
      <c r="T52" s="28"/>
      <c r="U52" s="28"/>
      <c r="V52" s="28"/>
      <c r="W52" s="28"/>
      <c r="X52" s="28"/>
      <c r="Y52" s="28"/>
      <c r="Z52" s="28"/>
      <c r="AA52" s="28"/>
      <c r="AB52" s="28"/>
      <c r="AC52" s="28"/>
      <c r="AD52" s="29"/>
    </row>
    <row r="53" spans="1:30" ht="38.25" customHeight="1">
      <c r="A53" s="55" t="s">
        <v>46</v>
      </c>
      <c r="B53" s="56"/>
      <c r="C53" s="56"/>
      <c r="D53" s="57"/>
      <c r="E53" s="14"/>
      <c r="F53" s="58" t="s">
        <v>72</v>
      </c>
      <c r="G53" s="58"/>
      <c r="H53" s="58"/>
      <c r="I53" s="58"/>
      <c r="J53" s="58"/>
      <c r="K53" s="58"/>
      <c r="L53" s="58"/>
      <c r="M53" s="58"/>
      <c r="N53" s="58"/>
      <c r="O53" s="58"/>
      <c r="P53" s="58"/>
      <c r="Q53" s="58"/>
      <c r="R53" s="58"/>
      <c r="S53" s="58"/>
      <c r="T53" s="58"/>
      <c r="U53" s="58"/>
      <c r="V53" s="58"/>
      <c r="W53" s="58"/>
      <c r="X53" s="58"/>
      <c r="Y53" s="58"/>
      <c r="Z53" s="58"/>
      <c r="AA53" s="58"/>
      <c r="AB53" s="58"/>
      <c r="AC53" s="59">
        <f>IF(Y33=0,0,IF(Y33&lt;41,1,IF(Y33&lt;151,2,3)))</f>
        <v>2</v>
      </c>
      <c r="AD53" s="60"/>
    </row>
  </sheetData>
  <mergeCells count="229">
    <mergeCell ref="AC53:AD53"/>
    <mergeCell ref="Z47:AA47"/>
    <mergeCell ref="G48:I48"/>
    <mergeCell ref="G49:I49"/>
    <mergeCell ref="L49:AC49"/>
    <mergeCell ref="G50:I50"/>
    <mergeCell ref="L50:AC50"/>
    <mergeCell ref="X46:Y46"/>
    <mergeCell ref="G47:H47"/>
    <mergeCell ref="I47:J47"/>
    <mergeCell ref="L47:N47"/>
    <mergeCell ref="O47:P47"/>
    <mergeCell ref="R47:S47"/>
    <mergeCell ref="T47:U47"/>
    <mergeCell ref="W47:Y47"/>
    <mergeCell ref="A53:D53"/>
    <mergeCell ref="F53:AB53"/>
    <mergeCell ref="A45:D52"/>
    <mergeCell ref="F45:G45"/>
    <mergeCell ref="H45:I45"/>
    <mergeCell ref="N45:P45"/>
    <mergeCell ref="Q45:R45"/>
    <mergeCell ref="H46:I46"/>
    <mergeCell ref="J46:K46"/>
    <mergeCell ref="P46:R46"/>
    <mergeCell ref="S46:T46"/>
    <mergeCell ref="A37:D44"/>
    <mergeCell ref="F37:G37"/>
    <mergeCell ref="H37:I37"/>
    <mergeCell ref="N37:P37"/>
    <mergeCell ref="Q37:R37"/>
    <mergeCell ref="T39:U39"/>
    <mergeCell ref="W39:Y39"/>
    <mergeCell ref="Z39:AA39"/>
    <mergeCell ref="G40:I40"/>
    <mergeCell ref="G41:I41"/>
    <mergeCell ref="L41:AC41"/>
    <mergeCell ref="H38:I38"/>
    <mergeCell ref="J38:K38"/>
    <mergeCell ref="P38:R38"/>
    <mergeCell ref="S38:T38"/>
    <mergeCell ref="X38:Y38"/>
    <mergeCell ref="G39:H39"/>
    <mergeCell ref="I39:J39"/>
    <mergeCell ref="L39:N39"/>
    <mergeCell ref="O39:P39"/>
    <mergeCell ref="R39:S39"/>
    <mergeCell ref="G42:I42"/>
    <mergeCell ref="L42:AC42"/>
    <mergeCell ref="B35:C36"/>
    <mergeCell ref="E35:L35"/>
    <mergeCell ref="M35:R35"/>
    <mergeCell ref="S35:X35"/>
    <mergeCell ref="Y32:AD32"/>
    <mergeCell ref="E33:H33"/>
    <mergeCell ref="I33:L33"/>
    <mergeCell ref="M33:P33"/>
    <mergeCell ref="Q33:T33"/>
    <mergeCell ref="U33:X33"/>
    <mergeCell ref="Y33:AD33"/>
    <mergeCell ref="Y35:AD35"/>
    <mergeCell ref="E36:L36"/>
    <mergeCell ref="M36:R36"/>
    <mergeCell ref="S36:X36"/>
    <mergeCell ref="Y36:AD36"/>
    <mergeCell ref="B31:C31"/>
    <mergeCell ref="E31:J31"/>
    <mergeCell ref="P31:AC31"/>
    <mergeCell ref="A32:D34"/>
    <mergeCell ref="E32:H32"/>
    <mergeCell ref="I32:L32"/>
    <mergeCell ref="M32:P32"/>
    <mergeCell ref="Q32:T32"/>
    <mergeCell ref="U32:X32"/>
    <mergeCell ref="E34:L34"/>
    <mergeCell ref="M34:N34"/>
    <mergeCell ref="A27:B29"/>
    <mergeCell ref="E27:J27"/>
    <mergeCell ref="P27:AC27"/>
    <mergeCell ref="E28:J28"/>
    <mergeCell ref="E29:J29"/>
    <mergeCell ref="B30:C30"/>
    <mergeCell ref="E30:J30"/>
    <mergeCell ref="L30:M30"/>
    <mergeCell ref="P30:T30"/>
    <mergeCell ref="U30:V30"/>
    <mergeCell ref="Y30:Z30"/>
    <mergeCell ref="B25:C25"/>
    <mergeCell ref="E25:J25"/>
    <mergeCell ref="M25:O25"/>
    <mergeCell ref="V25:W25"/>
    <mergeCell ref="B26:C26"/>
    <mergeCell ref="E26:J26"/>
    <mergeCell ref="P26:AC26"/>
    <mergeCell ref="B23:C23"/>
    <mergeCell ref="E23:J23"/>
    <mergeCell ref="P23:R23"/>
    <mergeCell ref="B24:C24"/>
    <mergeCell ref="E24:J24"/>
    <mergeCell ref="M24:O24"/>
    <mergeCell ref="W21:X21"/>
    <mergeCell ref="Y21:Z21"/>
    <mergeCell ref="AA21:AD21"/>
    <mergeCell ref="B22:C22"/>
    <mergeCell ref="E22:J22"/>
    <mergeCell ref="K22:AD22"/>
    <mergeCell ref="B21:D21"/>
    <mergeCell ref="E21:J21"/>
    <mergeCell ref="K21:N21"/>
    <mergeCell ref="O21:R21"/>
    <mergeCell ref="S21:T21"/>
    <mergeCell ref="U21:V21"/>
    <mergeCell ref="Q20:R20"/>
    <mergeCell ref="S20:T20"/>
    <mergeCell ref="U20:V20"/>
    <mergeCell ref="W20:X20"/>
    <mergeCell ref="Y20:Z20"/>
    <mergeCell ref="AA20:AC20"/>
    <mergeCell ref="S19:T19"/>
    <mergeCell ref="U19:V19"/>
    <mergeCell ref="W19:X19"/>
    <mergeCell ref="Y19:Z19"/>
    <mergeCell ref="AA19:AC19"/>
    <mergeCell ref="Q19:R19"/>
    <mergeCell ref="B20:D20"/>
    <mergeCell ref="E20:J20"/>
    <mergeCell ref="K20:L20"/>
    <mergeCell ref="M20:N20"/>
    <mergeCell ref="O20:P20"/>
    <mergeCell ref="B19:D19"/>
    <mergeCell ref="E19:J19"/>
    <mergeCell ref="K19:L19"/>
    <mergeCell ref="M19:N19"/>
    <mergeCell ref="O19:P19"/>
    <mergeCell ref="Q18:R18"/>
    <mergeCell ref="S18:T18"/>
    <mergeCell ref="U18:V18"/>
    <mergeCell ref="W18:X18"/>
    <mergeCell ref="Y18:Z18"/>
    <mergeCell ref="AA18:AC18"/>
    <mergeCell ref="S17:T17"/>
    <mergeCell ref="U17:V17"/>
    <mergeCell ref="W17:X17"/>
    <mergeCell ref="Y17:Z17"/>
    <mergeCell ref="AA17:AC17"/>
    <mergeCell ref="Q17:R17"/>
    <mergeCell ref="B18:D18"/>
    <mergeCell ref="E18:J18"/>
    <mergeCell ref="K18:L18"/>
    <mergeCell ref="M18:N18"/>
    <mergeCell ref="O18:P18"/>
    <mergeCell ref="B17:D17"/>
    <mergeCell ref="E17:J17"/>
    <mergeCell ref="K17:L17"/>
    <mergeCell ref="M17:N17"/>
    <mergeCell ref="O17:P17"/>
    <mergeCell ref="Q16:R16"/>
    <mergeCell ref="S16:T16"/>
    <mergeCell ref="U16:V16"/>
    <mergeCell ref="W16:X16"/>
    <mergeCell ref="Y16:Z16"/>
    <mergeCell ref="AA16:AC16"/>
    <mergeCell ref="S15:T15"/>
    <mergeCell ref="U15:V15"/>
    <mergeCell ref="W15:X15"/>
    <mergeCell ref="Y15:Z15"/>
    <mergeCell ref="AA15:AC15"/>
    <mergeCell ref="Q15:R15"/>
    <mergeCell ref="B16:D16"/>
    <mergeCell ref="E16:J16"/>
    <mergeCell ref="K16:L16"/>
    <mergeCell ref="M16:N16"/>
    <mergeCell ref="O16:P16"/>
    <mergeCell ref="B15:D15"/>
    <mergeCell ref="E15:J15"/>
    <mergeCell ref="K15:L15"/>
    <mergeCell ref="M15:N15"/>
    <mergeCell ref="O15:P15"/>
    <mergeCell ref="Q14:R14"/>
    <mergeCell ref="S14:T14"/>
    <mergeCell ref="U14:V14"/>
    <mergeCell ref="W14:X14"/>
    <mergeCell ref="Y14:Z14"/>
    <mergeCell ref="AA14:AC14"/>
    <mergeCell ref="S13:T13"/>
    <mergeCell ref="U13:V13"/>
    <mergeCell ref="W13:X13"/>
    <mergeCell ref="Y13:Z13"/>
    <mergeCell ref="AA13:AC13"/>
    <mergeCell ref="Q13:R13"/>
    <mergeCell ref="B14:D14"/>
    <mergeCell ref="E14:J14"/>
    <mergeCell ref="K14:L14"/>
    <mergeCell ref="M14:N14"/>
    <mergeCell ref="O14:P14"/>
    <mergeCell ref="B13:D13"/>
    <mergeCell ref="E13:J13"/>
    <mergeCell ref="K13:L13"/>
    <mergeCell ref="M13:N13"/>
    <mergeCell ref="O13:P13"/>
    <mergeCell ref="W11:X12"/>
    <mergeCell ref="Y11:Z12"/>
    <mergeCell ref="K12:L12"/>
    <mergeCell ref="M12:N12"/>
    <mergeCell ref="O12:P12"/>
    <mergeCell ref="Q12:R12"/>
    <mergeCell ref="B9:C9"/>
    <mergeCell ref="E9:J12"/>
    <mergeCell ref="K9:AD9"/>
    <mergeCell ref="A10:D12"/>
    <mergeCell ref="K10:Z10"/>
    <mergeCell ref="AA10:AD12"/>
    <mergeCell ref="K11:N11"/>
    <mergeCell ref="O11:R11"/>
    <mergeCell ref="S11:T12"/>
    <mergeCell ref="U11:V12"/>
    <mergeCell ref="B6:C6"/>
    <mergeCell ref="E6:AD6"/>
    <mergeCell ref="B7:C7"/>
    <mergeCell ref="E7:AD7"/>
    <mergeCell ref="B8:C8"/>
    <mergeCell ref="E8:AD8"/>
    <mergeCell ref="A3:AD3"/>
    <mergeCell ref="B4:C4"/>
    <mergeCell ref="E4:V4"/>
    <mergeCell ref="X4:Z4"/>
    <mergeCell ref="AB4:AD4"/>
    <mergeCell ref="B5:C5"/>
    <mergeCell ref="E5:AD5"/>
  </mergeCells>
  <phoneticPr fontId="1"/>
  <dataValidations count="6">
    <dataValidation type="list" allowBlank="1" showInputMessage="1" showErrorMessage="1" sqref="AB4:AD4">
      <formula1>"民営,公営"</formula1>
    </dataValidation>
    <dataValidation type="list" allowBlank="1" showInputMessage="1" showErrorMessage="1" sqref="X4:Z4">
      <formula1>"民設,公設"</formula1>
    </dataValidation>
    <dataValidation type="list" allowBlank="1" showInputMessage="1" showErrorMessage="1" sqref="E28:J28">
      <formula1>"準耐火建築物,耐火建築物"</formula1>
    </dataValidation>
    <dataValidation type="list" allowBlank="1" showInputMessage="1" showErrorMessage="1" sqref="V25 E29:J29 E23:J27 E31:J31">
      <formula1>"有り,無し"</formula1>
    </dataValidation>
    <dataValidation type="list" allowBlank="1" showInputMessage="1" showErrorMessage="1" sqref="M34">
      <formula1>"する,しない"</formula1>
    </dataValidation>
    <dataValidation allowBlank="1" showInputMessage="1" showErrorMessage="1" prompt="1歳児のほとんどはほふくするため、認可時は、全員「ほふくする子」として算定します。（立ち歩きする子は「ほふくする子」として考えます。）" sqref="O13:P20"/>
  </dataValidations>
  <printOptions horizontalCentered="1" verticalCentered="1"/>
  <pageMargins left="0.25" right="0.25" top="0.75" bottom="0.72499999999999998" header="0.3" footer="0.3"/>
  <pageSetup paperSize="9" scale="6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適合調書 (認可定員ベース)</vt:lpstr>
      <vt:lpstr>適合調書（実員ベース）</vt:lpstr>
      <vt:lpstr>適合調書（記載例）</vt:lpstr>
      <vt:lpstr>'適合調書 (認可定員ベース)'!Print_Area</vt:lpstr>
      <vt:lpstr>'適合調書（記載例）'!Print_Area</vt:lpstr>
      <vt:lpstr>'適合調書（実員ベース）'!Print_Area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Y.Ishizawa</dc:creator>
  <cp:lastModifiedBy>宮城県</cp:lastModifiedBy>
  <cp:lastPrinted>2024-08-29T00:20:02Z</cp:lastPrinted>
  <dcterms:created xsi:type="dcterms:W3CDTF">2003-03-26T09:46:51Z</dcterms:created>
  <dcterms:modified xsi:type="dcterms:W3CDTF">2024-08-29T00:26:24Z</dcterms:modified>
</cp:coreProperties>
</file>