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 地域医療第一班\03 周産期医療\11　統合補助金（医療提供体制推進事業）\1　周産期医療対策事業\3【直営】調査・研究\R6年度（R5実績）\00　調査票精査\01　委員確認\個別調査票\"/>
    </mc:Choice>
  </mc:AlternateContent>
  <bookViews>
    <workbookView xWindow="0" yWindow="0" windowWidth="20400" windowHeight="7530" activeTab="1"/>
  </bookViews>
  <sheets>
    <sheet name="【必読】回答要領" sheetId="1" r:id="rId1"/>
    <sheet name="調査表" sheetId="3" r:id="rId2"/>
    <sheet name="とりまとめ用" sheetId="4" r:id="rId3"/>
  </sheets>
  <definedNames>
    <definedName name="_xlnm.Print_Area" localSheetId="0">【必読】回答要領!$A$1:$J$22</definedName>
    <definedName name="_xlnm.Print_Area" localSheetId="1">調査表!$A$1:$I$75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5" i="4" l="1"/>
  <c r="DA15" i="4"/>
  <c r="CZ15" i="4"/>
  <c r="CY15" i="4"/>
  <c r="CX15" i="4"/>
  <c r="CW15" i="4"/>
  <c r="CV15" i="4"/>
  <c r="CU15" i="4"/>
  <c r="CT15" i="4"/>
  <c r="CS15" i="4"/>
  <c r="CR15" i="4"/>
  <c r="CQ15" i="4"/>
  <c r="CP15" i="4"/>
  <c r="CO15" i="4"/>
  <c r="CN15" i="4"/>
  <c r="CM15" i="4"/>
  <c r="CL15" i="4"/>
  <c r="CK15" i="4"/>
  <c r="CJ15" i="4"/>
  <c r="CI15" i="4"/>
  <c r="CH15" i="4"/>
  <c r="CG15" i="4"/>
  <c r="CF15" i="4"/>
  <c r="CE15" i="4"/>
  <c r="CD15" i="4"/>
  <c r="CC15" i="4"/>
  <c r="CB15" i="4"/>
  <c r="CA15" i="4"/>
  <c r="BZ15" i="4"/>
  <c r="BY15" i="4"/>
  <c r="BX15" i="4"/>
  <c r="BW15" i="4"/>
  <c r="BV15" i="4"/>
  <c r="BU15" i="4"/>
  <c r="BT15" i="4"/>
  <c r="BS15" i="4"/>
  <c r="BR15" i="4"/>
  <c r="BQ15" i="4"/>
  <c r="BP15" i="4"/>
  <c r="BO15" i="4"/>
  <c r="BN15" i="4"/>
  <c r="BM15" i="4"/>
  <c r="BL15" i="4"/>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A15"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B9" i="4"/>
  <c r="A9" i="4"/>
  <c r="DD4" i="4"/>
  <c r="DC4" i="4"/>
  <c r="DB4" i="4"/>
  <c r="DA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S4" i="4"/>
  <c r="R4" i="4"/>
  <c r="Q4" i="4"/>
  <c r="P4" i="4"/>
  <c r="O4" i="4"/>
  <c r="N4" i="4"/>
  <c r="M4" i="4"/>
  <c r="L4" i="4"/>
  <c r="K4" i="4"/>
  <c r="J4" i="4"/>
  <c r="I4" i="4"/>
  <c r="H4" i="4"/>
  <c r="G4" i="4"/>
  <c r="F4" i="4"/>
  <c r="E4" i="4"/>
  <c r="D4" i="4"/>
  <c r="C4" i="4"/>
  <c r="B4" i="4"/>
  <c r="A4" i="4"/>
</calcChain>
</file>

<file path=xl/sharedStrings.xml><?xml version="1.0" encoding="utf-8"?>
<sst xmlns="http://schemas.openxmlformats.org/spreadsheetml/2006/main" count="426" uniqueCount="212">
  <si>
    <t>回答要領</t>
    <rPh sb="0" eb="2">
      <t>カイトウ</t>
    </rPh>
    <rPh sb="2" eb="4">
      <t>ヨウリョウ</t>
    </rPh>
    <phoneticPr fontId="1"/>
  </si>
  <si>
    <t>■調査表の内容はとりまとめ用タブに自動転記しますので回答にあたっては下記の点に御留意ください。</t>
    <rPh sb="1" eb="4">
      <t>チョウサヒョウ</t>
    </rPh>
    <rPh sb="5" eb="7">
      <t>ナイヨウ</t>
    </rPh>
    <rPh sb="13" eb="14">
      <t>ヨウ</t>
    </rPh>
    <rPh sb="17" eb="19">
      <t>ジドウ</t>
    </rPh>
    <rPh sb="19" eb="21">
      <t>テンキ</t>
    </rPh>
    <rPh sb="26" eb="28">
      <t>カイトウ</t>
    </rPh>
    <rPh sb="34" eb="36">
      <t>カキ</t>
    </rPh>
    <rPh sb="37" eb="38">
      <t>テン</t>
    </rPh>
    <rPh sb="39" eb="42">
      <t>ゴリュウイ</t>
    </rPh>
    <phoneticPr fontId="1"/>
  </si>
  <si>
    <r>
      <t>・</t>
    </r>
    <r>
      <rPr>
        <sz val="11"/>
        <color theme="1"/>
        <rFont val="游ゴシック"/>
        <family val="3"/>
        <charset val="128"/>
        <scheme val="minor"/>
      </rPr>
      <t>人数・件数・選択肢の回答は全て</t>
    </r>
    <r>
      <rPr>
        <b/>
        <sz val="11"/>
        <color rgb="FFFF0000"/>
        <rFont val="游ゴシック"/>
        <family val="3"/>
        <charset val="128"/>
        <scheme val="minor"/>
      </rPr>
      <t>半角数字</t>
    </r>
    <r>
      <rPr>
        <sz val="11"/>
        <color theme="1"/>
        <rFont val="游ゴシック"/>
        <family val="2"/>
        <charset val="128"/>
        <scheme val="minor"/>
      </rPr>
      <t>で回答ください。</t>
    </r>
    <rPh sb="1" eb="3">
      <t>ニンズウ</t>
    </rPh>
    <rPh sb="4" eb="6">
      <t>ケンスウ</t>
    </rPh>
    <rPh sb="7" eb="10">
      <t>センタクシ</t>
    </rPh>
    <rPh sb="11" eb="13">
      <t>カイトウ</t>
    </rPh>
    <rPh sb="14" eb="15">
      <t>スベ</t>
    </rPh>
    <rPh sb="16" eb="18">
      <t>ハンカク</t>
    </rPh>
    <rPh sb="18" eb="20">
      <t>スウジ</t>
    </rPh>
    <rPh sb="21" eb="23">
      <t>カイトウ</t>
    </rPh>
    <phoneticPr fontId="1"/>
  </si>
  <si>
    <r>
      <t>・</t>
    </r>
    <r>
      <rPr>
        <u val="double"/>
        <sz val="11"/>
        <color theme="1"/>
        <rFont val="游ゴシック"/>
        <family val="3"/>
        <charset val="128"/>
        <scheme val="minor"/>
      </rPr>
      <t>単位の入力は不要</t>
    </r>
    <r>
      <rPr>
        <sz val="11"/>
        <color theme="1"/>
        <rFont val="游ゴシック"/>
        <family val="2"/>
        <charset val="128"/>
        <scheme val="minor"/>
      </rPr>
      <t>です。（単位が必要なセルは書式設定で自動挿入されます。）</t>
    </r>
    <rPh sb="1" eb="3">
      <t>タンイ</t>
    </rPh>
    <rPh sb="4" eb="6">
      <t>ニュウリョク</t>
    </rPh>
    <rPh sb="7" eb="9">
      <t>フヨウ</t>
    </rPh>
    <rPh sb="13" eb="15">
      <t>タンイ</t>
    </rPh>
    <rPh sb="16" eb="18">
      <t>ヒツヨウ</t>
    </rPh>
    <rPh sb="22" eb="24">
      <t>ショシキ</t>
    </rPh>
    <rPh sb="24" eb="26">
      <t>セッテイ</t>
    </rPh>
    <rPh sb="27" eb="29">
      <t>ジドウ</t>
    </rPh>
    <rPh sb="29" eb="31">
      <t>ソウニュウ</t>
    </rPh>
    <phoneticPr fontId="1"/>
  </si>
  <si>
    <t>・青色着色セルは関数が入っているため入力しないでください。</t>
    <rPh sb="1" eb="3">
      <t>アオイロ</t>
    </rPh>
    <rPh sb="3" eb="5">
      <t>チャクショク</t>
    </rPh>
    <rPh sb="8" eb="10">
      <t>カンスウ</t>
    </rPh>
    <rPh sb="11" eb="12">
      <t>ハイ</t>
    </rPh>
    <rPh sb="18" eb="20">
      <t>ニュウリョク</t>
    </rPh>
    <phoneticPr fontId="1"/>
  </si>
  <si>
    <t>《調査表4・妊婦健診実施医療機関用》</t>
    <rPh sb="1" eb="4">
      <t>チョウサヒョウ</t>
    </rPh>
    <rPh sb="6" eb="8">
      <t>ニンプ</t>
    </rPh>
    <rPh sb="8" eb="10">
      <t>ケンシン</t>
    </rPh>
    <rPh sb="10" eb="12">
      <t>ジッシ</t>
    </rPh>
    <rPh sb="12" eb="14">
      <t>イリョウ</t>
    </rPh>
    <rPh sb="14" eb="16">
      <t>キカン</t>
    </rPh>
    <rPh sb="16" eb="17">
      <t>ヨウ</t>
    </rPh>
    <rPh sb="17" eb="18">
      <t>ショヨウ</t>
    </rPh>
    <phoneticPr fontId="1"/>
  </si>
  <si>
    <t>変更点</t>
    <rPh sb="0" eb="3">
      <t>ヘンコウテン</t>
    </rPh>
    <phoneticPr fontId="1"/>
  </si>
  <si>
    <t>医療機関名</t>
    <rPh sb="0" eb="2">
      <t>イリョウ</t>
    </rPh>
    <rPh sb="2" eb="5">
      <t>キカンメイ</t>
    </rPh>
    <phoneticPr fontId="1"/>
  </si>
  <si>
    <t>担当者部署・氏名（問合せ御対応者）</t>
    <rPh sb="15" eb="16">
      <t>シャ</t>
    </rPh>
    <phoneticPr fontId="1"/>
  </si>
  <si>
    <t>電話番号</t>
    <rPh sb="0" eb="2">
      <t>デンワ</t>
    </rPh>
    <rPh sb="2" eb="4">
      <t>バンゴウ</t>
    </rPh>
    <phoneticPr fontId="1"/>
  </si>
  <si>
    <t>年号変更</t>
    <rPh sb="0" eb="2">
      <t>ネンゴウ</t>
    </rPh>
    <rPh sb="2" eb="4">
      <t>ヘンコウ</t>
    </rPh>
    <phoneticPr fontId="1"/>
  </si>
  <si>
    <t>担当者メールアドレス</t>
    <rPh sb="0" eb="2">
      <t>タントウ</t>
    </rPh>
    <rPh sb="2" eb="3">
      <t>シャ</t>
    </rPh>
    <phoneticPr fontId="1"/>
  </si>
  <si>
    <t>(1)妊婦健診実施の有無（有無を記載してください）</t>
    <rPh sb="3" eb="5">
      <t>ニンプ</t>
    </rPh>
    <rPh sb="5" eb="7">
      <t>ケンシン</t>
    </rPh>
    <rPh sb="7" eb="9">
      <t>ジッシ</t>
    </rPh>
    <rPh sb="10" eb="12">
      <t>ウム</t>
    </rPh>
    <rPh sb="13" eb="15">
      <t>ウム</t>
    </rPh>
    <rPh sb="16" eb="18">
      <t>キサイ</t>
    </rPh>
    <phoneticPr fontId="1"/>
  </si>
  <si>
    <t>(2)職員数（人）</t>
    <rPh sb="3" eb="6">
      <t>ショクインスウ</t>
    </rPh>
    <rPh sb="7" eb="8">
      <t>ニン</t>
    </rPh>
    <phoneticPr fontId="1"/>
  </si>
  <si>
    <t>常勤</t>
    <rPh sb="0" eb="2">
      <t>ジョウキン</t>
    </rPh>
    <phoneticPr fontId="1"/>
  </si>
  <si>
    <t>非常勤(実人数)</t>
    <rPh sb="0" eb="3">
      <t>ヒジョウキン</t>
    </rPh>
    <rPh sb="4" eb="5">
      <t>ジツ</t>
    </rPh>
    <rPh sb="5" eb="7">
      <t>ニンズウ</t>
    </rPh>
    <phoneticPr fontId="1"/>
  </si>
  <si>
    <t>非常勤(常勤換算)</t>
    <rPh sb="0" eb="3">
      <t>ヒジョウキン</t>
    </rPh>
    <rPh sb="4" eb="6">
      <t>ジョウキン</t>
    </rPh>
    <rPh sb="6" eb="8">
      <t>カンサン</t>
    </rPh>
    <phoneticPr fontId="1"/>
  </si>
  <si>
    <t>専攻医(後期研修医)</t>
    <rPh sb="0" eb="3">
      <t>センコウイ</t>
    </rPh>
    <rPh sb="4" eb="6">
      <t>コウキ</t>
    </rPh>
    <rPh sb="6" eb="9">
      <t>ケンシュウイ</t>
    </rPh>
    <phoneticPr fontId="1"/>
  </si>
  <si>
    <t>①産婦人科医</t>
    <rPh sb="1" eb="5">
      <t>サンフジンカ</t>
    </rPh>
    <rPh sb="4" eb="5">
      <t>カ</t>
    </rPh>
    <rPh sb="5" eb="6">
      <t>イ</t>
    </rPh>
    <phoneticPr fontId="1"/>
  </si>
  <si>
    <t>②小児科医</t>
    <rPh sb="1" eb="5">
      <t>ショウニカイ</t>
    </rPh>
    <phoneticPr fontId="1"/>
  </si>
  <si>
    <t>③助産師</t>
    <rPh sb="1" eb="4">
      <t>ジョサンシ</t>
    </rPh>
    <phoneticPr fontId="1"/>
  </si>
  <si>
    <t>うちアドバンス助産師</t>
    <rPh sb="7" eb="10">
      <t>ジョサンシ</t>
    </rPh>
    <phoneticPr fontId="1"/>
  </si>
  <si>
    <t>産婦人科業務</t>
    <rPh sb="0" eb="4">
      <t>サンフジンカ</t>
    </rPh>
    <rPh sb="4" eb="6">
      <t>ギョウム</t>
    </rPh>
    <phoneticPr fontId="1"/>
  </si>
  <si>
    <t>④看護師</t>
    <rPh sb="1" eb="4">
      <t>カンゴシ</t>
    </rPh>
    <phoneticPr fontId="1"/>
  </si>
  <si>
    <t>うち産科業務担当</t>
    <rPh sb="2" eb="4">
      <t>サンカ</t>
    </rPh>
    <rPh sb="4" eb="6">
      <t>ギョウム</t>
    </rPh>
    <rPh sb="6" eb="8">
      <t>タントウ</t>
    </rPh>
    <phoneticPr fontId="1"/>
  </si>
  <si>
    <t>⑤准看護師</t>
    <phoneticPr fontId="1"/>
  </si>
  <si>
    <t>⑥看護補助者（看護師の指示のもと看護業務を補助する者）</t>
    <rPh sb="1" eb="3">
      <t>カンゴ</t>
    </rPh>
    <rPh sb="3" eb="6">
      <t>ホジョシャ</t>
    </rPh>
    <rPh sb="25" eb="26">
      <t>モノ</t>
    </rPh>
    <phoneticPr fontId="1"/>
  </si>
  <si>
    <t>⑦産婦人科医師の指示のもと勤務する医師事務作業補助者</t>
    <rPh sb="1" eb="5">
      <t>サンフジンカ</t>
    </rPh>
    <rPh sb="5" eb="7">
      <t>イシ</t>
    </rPh>
    <rPh sb="8" eb="10">
      <t>シジ</t>
    </rPh>
    <rPh sb="13" eb="15">
      <t>キンム</t>
    </rPh>
    <phoneticPr fontId="1"/>
  </si>
  <si>
    <t>⑧臨床心理技術者</t>
    <rPh sb="1" eb="3">
      <t>リンショウ</t>
    </rPh>
    <rPh sb="3" eb="5">
      <t>シンリ</t>
    </rPh>
    <rPh sb="5" eb="8">
      <t>ギジュツシャ</t>
    </rPh>
    <phoneticPr fontId="1"/>
  </si>
  <si>
    <t>⑨ソーシャルワーカー</t>
    <phoneticPr fontId="1"/>
  </si>
  <si>
    <t>(3)産科ｾﾐｵｰﾌﾟﾝｼｽﾃﾑ連携医療機関
　※該当する番号を記入
＜実績ではなく連携先を回答ください。＞</t>
    <rPh sb="3" eb="5">
      <t>サンカ</t>
    </rPh>
    <rPh sb="16" eb="18">
      <t>レンケイ</t>
    </rPh>
    <rPh sb="18" eb="20">
      <t>イリョウ</t>
    </rPh>
    <rPh sb="20" eb="22">
      <t>キカン</t>
    </rPh>
    <rPh sb="36" eb="38">
      <t>ジッセキ</t>
    </rPh>
    <rPh sb="42" eb="44">
      <t>レンケイ</t>
    </rPh>
    <rPh sb="44" eb="45">
      <t>サキ</t>
    </rPh>
    <rPh sb="46" eb="48">
      <t>カイトウ</t>
    </rPh>
    <phoneticPr fontId="1"/>
  </si>
  <si>
    <t>1．東北大学病院　2．仙台赤十字病院　3．宮城県立こども病院　4．仙台医療ｾﾝﾀｰ　5．東北公済病院　6．仙台市立病院</t>
    <rPh sb="2" eb="8">
      <t>トウホクダイガクビョウイン</t>
    </rPh>
    <rPh sb="11" eb="16">
      <t>センダイセキジュウジ</t>
    </rPh>
    <rPh sb="16" eb="18">
      <t>ビョウイン</t>
    </rPh>
    <rPh sb="21" eb="23">
      <t>ミヤギ</t>
    </rPh>
    <rPh sb="23" eb="25">
      <t>ケンリツ</t>
    </rPh>
    <rPh sb="28" eb="30">
      <t>ビョウイン</t>
    </rPh>
    <rPh sb="33" eb="35">
      <t>センダイ</t>
    </rPh>
    <rPh sb="35" eb="37">
      <t>イリョウ</t>
    </rPh>
    <rPh sb="44" eb="46">
      <t>トウホク</t>
    </rPh>
    <rPh sb="46" eb="48">
      <t>コウサイ</t>
    </rPh>
    <rPh sb="48" eb="50">
      <t>ビョウイン</t>
    </rPh>
    <phoneticPr fontId="1"/>
  </si>
  <si>
    <t>7．大崎市民病院　 8．石巻赤十字病院　9．気仙沼市立病院</t>
    <rPh sb="2" eb="4">
      <t>オオサキ</t>
    </rPh>
    <rPh sb="4" eb="6">
      <t>シミン</t>
    </rPh>
    <rPh sb="6" eb="8">
      <t>ビョウイン</t>
    </rPh>
    <rPh sb="12" eb="14">
      <t>イシノマキ</t>
    </rPh>
    <rPh sb="14" eb="17">
      <t>セキジュウジ</t>
    </rPh>
    <rPh sb="17" eb="19">
      <t>ビョウイン</t>
    </rPh>
    <rPh sb="22" eb="25">
      <t>ケセンヌマ</t>
    </rPh>
    <rPh sb="25" eb="27">
      <t>シリツ</t>
    </rPh>
    <rPh sb="27" eb="29">
      <t>ビョウイン</t>
    </rPh>
    <phoneticPr fontId="1"/>
  </si>
  <si>
    <t>10．その他</t>
    <phoneticPr fontId="1"/>
  </si>
  <si>
    <t>(1)妊婦健診実施日</t>
    <rPh sb="3" eb="5">
      <t>ニンプ</t>
    </rPh>
    <rPh sb="5" eb="7">
      <t>ケンシン</t>
    </rPh>
    <rPh sb="7" eb="10">
      <t>ジッシビ</t>
    </rPh>
    <phoneticPr fontId="1"/>
  </si>
  <si>
    <t>①開院中はいつでも健診実施（○を記入）</t>
    <rPh sb="1" eb="3">
      <t>カイイン</t>
    </rPh>
    <rPh sb="3" eb="4">
      <t>チュウ</t>
    </rPh>
    <rPh sb="9" eb="11">
      <t>ケンシン</t>
    </rPh>
    <rPh sb="11" eb="13">
      <t>ジッシ</t>
    </rPh>
    <rPh sb="16" eb="18">
      <t>キニュウ</t>
    </rPh>
    <phoneticPr fontId="1"/>
  </si>
  <si>
    <t>②健診実施時間を限定している</t>
    <rPh sb="1" eb="3">
      <t>ケンシン</t>
    </rPh>
    <rPh sb="3" eb="5">
      <t>ジッシ</t>
    </rPh>
    <rPh sb="5" eb="7">
      <t>ジカン</t>
    </rPh>
    <rPh sb="8" eb="10">
      <t>ゲンテイ</t>
    </rPh>
    <phoneticPr fontId="1"/>
  </si>
  <si>
    <t>休憩時間</t>
    <rPh sb="0" eb="2">
      <t>キュウケイ</t>
    </rPh>
    <rPh sb="2" eb="4">
      <t>ジカン</t>
    </rPh>
    <phoneticPr fontId="1"/>
  </si>
  <si>
    <t>③健診を行う曜日と時間を限定している</t>
    <rPh sb="1" eb="3">
      <t>ケンシン</t>
    </rPh>
    <rPh sb="4" eb="5">
      <t>オコナ</t>
    </rPh>
    <rPh sb="6" eb="8">
      <t>ヨウビ</t>
    </rPh>
    <rPh sb="9" eb="11">
      <t>ジカン</t>
    </rPh>
    <rPh sb="12" eb="14">
      <t>ゲンテイ</t>
    </rPh>
    <phoneticPr fontId="1"/>
  </si>
  <si>
    <t>曜日</t>
    <rPh sb="0" eb="2">
      <t>ヨウビ</t>
    </rPh>
    <phoneticPr fontId="1"/>
  </si>
  <si>
    <t>時間</t>
    <rPh sb="0" eb="2">
      <t>ジカン</t>
    </rPh>
    <phoneticPr fontId="1"/>
  </si>
  <si>
    <t>(2)妊婦健診実施患者実人数</t>
    <rPh sb="3" eb="5">
      <t>ニンプ</t>
    </rPh>
    <rPh sb="5" eb="7">
      <t>ケンシン</t>
    </rPh>
    <rPh sb="7" eb="9">
      <t>ジッシ</t>
    </rPh>
    <rPh sb="9" eb="11">
      <t>カンジャ</t>
    </rPh>
    <rPh sb="11" eb="12">
      <t>ジツ</t>
    </rPh>
    <rPh sb="12" eb="14">
      <t>ニンズウ</t>
    </rPh>
    <phoneticPr fontId="1"/>
  </si>
  <si>
    <t>(3)(2)のうち里帰り出産等で県内の産科セミオープンシステムを利用しない患者実人数</t>
    <rPh sb="9" eb="11">
      <t>サトガエ</t>
    </rPh>
    <rPh sb="12" eb="14">
      <t>シュッサン</t>
    </rPh>
    <rPh sb="14" eb="15">
      <t>トウ</t>
    </rPh>
    <rPh sb="16" eb="18">
      <t>ケンナイ</t>
    </rPh>
    <rPh sb="19" eb="21">
      <t>サンカ</t>
    </rPh>
    <rPh sb="32" eb="34">
      <t>リヨウ</t>
    </rPh>
    <rPh sb="37" eb="39">
      <t>カンジャ</t>
    </rPh>
    <rPh sb="39" eb="40">
      <t>ジツ</t>
    </rPh>
    <rPh sb="40" eb="42">
      <t>ニンズウ</t>
    </rPh>
    <phoneticPr fontId="1"/>
  </si>
  <si>
    <t>裏面も回答願います。</t>
    <rPh sb="0" eb="2">
      <t>リメン</t>
    </rPh>
    <rPh sb="3" eb="5">
      <t>カイトウ</t>
    </rPh>
    <rPh sb="5" eb="6">
      <t>ネガ</t>
    </rPh>
    <phoneticPr fontId="1"/>
  </si>
  <si>
    <t>(1)所要時間（妊婦1名当たり）（分）</t>
    <rPh sb="3" eb="5">
      <t>ショヨウ</t>
    </rPh>
    <rPh sb="5" eb="7">
      <t>ジカン</t>
    </rPh>
    <rPh sb="8" eb="10">
      <t>ニンプ</t>
    </rPh>
    <rPh sb="11" eb="12">
      <t>メイ</t>
    </rPh>
    <rPh sb="12" eb="13">
      <t>ア</t>
    </rPh>
    <rPh sb="17" eb="18">
      <t>フン</t>
    </rPh>
    <phoneticPr fontId="1"/>
  </si>
  <si>
    <t>(3)運営体制</t>
    <rPh sb="3" eb="5">
      <t>ウンエイ</t>
    </rPh>
    <rPh sb="5" eb="7">
      <t>タイセイ</t>
    </rPh>
    <phoneticPr fontId="1"/>
  </si>
  <si>
    <t>選択肢：1．外来助産師が実施　　2．病棟外来一元化し病棟助産師が実施　　3．その他</t>
    <rPh sb="0" eb="3">
      <t>センタクシ</t>
    </rPh>
    <phoneticPr fontId="1"/>
  </si>
  <si>
    <t>(4)診療体制　※該当する番号を記入</t>
    <rPh sb="3" eb="5">
      <t>シンリョウ</t>
    </rPh>
    <rPh sb="5" eb="7">
      <t>タイセイ</t>
    </rPh>
    <phoneticPr fontId="1"/>
  </si>
  <si>
    <t>選択肢：1．必ず医師と助産師で対応　2．助産師のみで対応（異常等があれば医師が診察を行う）</t>
    <rPh sb="0" eb="3">
      <t>センタクシ</t>
    </rPh>
    <rPh sb="20" eb="23">
      <t>ジョサンシ</t>
    </rPh>
    <rPh sb="26" eb="28">
      <t>タイオウ</t>
    </rPh>
    <phoneticPr fontId="1"/>
  </si>
  <si>
    <t>(5）対象者　※該当する番号を記入</t>
    <rPh sb="3" eb="6">
      <t>タイショウシャ</t>
    </rPh>
    <phoneticPr fontId="1"/>
  </si>
  <si>
    <t>選択肢：1．自院分娩者のみ　2．他医療機関での分娩が確定している方も含む　3．その他</t>
    <rPh sb="0" eb="3">
      <t>センタクシ</t>
    </rPh>
    <rPh sb="16" eb="19">
      <t>タイリョウ</t>
    </rPh>
    <rPh sb="19" eb="21">
      <t>キカン</t>
    </rPh>
    <rPh sb="23" eb="25">
      <t>ブンベン</t>
    </rPh>
    <rPh sb="26" eb="28">
      <t>カクテイ</t>
    </rPh>
    <rPh sb="32" eb="33">
      <t>カタ</t>
    </rPh>
    <rPh sb="34" eb="35">
      <t>フク</t>
    </rPh>
    <phoneticPr fontId="1"/>
  </si>
  <si>
    <t>(6)対象者の選定基準</t>
    <rPh sb="3" eb="6">
      <t>タイショウシャ</t>
    </rPh>
    <rPh sb="7" eb="9">
      <t>センテイ</t>
    </rPh>
    <rPh sb="9" eb="11">
      <t>キジュン</t>
    </rPh>
    <phoneticPr fontId="1"/>
  </si>
  <si>
    <t>選択肢：1．独自基準あり　2．具体基準あり→</t>
    <rPh sb="0" eb="3">
      <t>センタクシ</t>
    </rPh>
    <rPh sb="6" eb="8">
      <t>ドクジ</t>
    </rPh>
    <rPh sb="8" eb="10">
      <t>キジュン</t>
    </rPh>
    <rPh sb="15" eb="17">
      <t>グタイ</t>
    </rPh>
    <rPh sb="17" eb="19">
      <t>キジュン</t>
    </rPh>
    <phoneticPr fontId="1"/>
  </si>
  <si>
    <t>　　3．基準なし</t>
    <rPh sb="4" eb="6">
      <t>キジュン</t>
    </rPh>
    <phoneticPr fontId="1"/>
  </si>
  <si>
    <t>(7)利用者数実数（人）</t>
    <rPh sb="3" eb="6">
      <t>リヨウシャ</t>
    </rPh>
    <rPh sb="6" eb="7">
      <t>スウ</t>
    </rPh>
    <rPh sb="7" eb="9">
      <t>ジッスウ</t>
    </rPh>
    <rPh sb="10" eb="11">
      <t>ニン</t>
    </rPh>
    <phoneticPr fontId="1"/>
  </si>
  <si>
    <t>(8)健診費用</t>
    <rPh sb="3" eb="5">
      <t>ケンシン</t>
    </rPh>
    <rPh sb="5" eb="7">
      <t>ヒヨウ</t>
    </rPh>
    <phoneticPr fontId="1"/>
  </si>
  <si>
    <t>選択肢：1．妊婦健康診査受診票のみ　2．受診表＋</t>
    <phoneticPr fontId="1"/>
  </si>
  <si>
    <t>円（金額を記載）</t>
    <phoneticPr fontId="1"/>
  </si>
  <si>
    <t>選択肢：1．医師　2．助産師（異常等があれば医師が診察を行う）　3．医師と助産師　4．健診施設（他院）　　5．その他※直接具体例を記入</t>
    <rPh sb="0" eb="3">
      <t>センタクシ</t>
    </rPh>
    <rPh sb="6" eb="8">
      <t>イシ</t>
    </rPh>
    <rPh sb="17" eb="18">
      <t>トウ</t>
    </rPh>
    <rPh sb="43" eb="45">
      <t>ケンシン</t>
    </rPh>
    <rPh sb="45" eb="47">
      <t>シセツ</t>
    </rPh>
    <rPh sb="48" eb="50">
      <t>タイン</t>
    </rPh>
    <rPh sb="57" eb="58">
      <t>タ</t>
    </rPh>
    <rPh sb="59" eb="61">
      <t>チョクセツ</t>
    </rPh>
    <rPh sb="61" eb="64">
      <t>グタイレイ</t>
    </rPh>
    <rPh sb="65" eb="67">
      <t>キニュウ</t>
    </rPh>
    <phoneticPr fontId="1"/>
  </si>
  <si>
    <t>～15週</t>
    <rPh sb="3" eb="4">
      <t>シュウ</t>
    </rPh>
    <phoneticPr fontId="1"/>
  </si>
  <si>
    <t>26週</t>
    <rPh sb="2" eb="3">
      <t>シュウ</t>
    </rPh>
    <phoneticPr fontId="1"/>
  </si>
  <si>
    <t>34週</t>
    <rPh sb="2" eb="3">
      <t>シュウ</t>
    </rPh>
    <phoneticPr fontId="1"/>
  </si>
  <si>
    <t>産後2週検診</t>
    <rPh sb="0" eb="2">
      <t>サンゴ</t>
    </rPh>
    <rPh sb="3" eb="4">
      <t>シュウ</t>
    </rPh>
    <rPh sb="4" eb="5">
      <t>ケン</t>
    </rPh>
    <rPh sb="5" eb="6">
      <t>シン</t>
    </rPh>
    <phoneticPr fontId="1"/>
  </si>
  <si>
    <t>16週</t>
    <rPh sb="2" eb="3">
      <t>シュウ</t>
    </rPh>
    <phoneticPr fontId="1"/>
  </si>
  <si>
    <t>28週</t>
    <rPh sb="2" eb="3">
      <t>シュウ</t>
    </rPh>
    <phoneticPr fontId="1"/>
  </si>
  <si>
    <t>36週～</t>
    <rPh sb="2" eb="3">
      <t>シュウ</t>
    </rPh>
    <phoneticPr fontId="1"/>
  </si>
  <si>
    <t>産後1ヶ月検診</t>
    <rPh sb="0" eb="2">
      <t>サンゴ</t>
    </rPh>
    <rPh sb="2" eb="5">
      <t>イッカゲツ</t>
    </rPh>
    <rPh sb="5" eb="7">
      <t>ケンシン</t>
    </rPh>
    <phoneticPr fontId="1"/>
  </si>
  <si>
    <t>20週</t>
    <rPh sb="2" eb="3">
      <t>シュウ</t>
    </rPh>
    <phoneticPr fontId="1"/>
  </si>
  <si>
    <t>30週</t>
    <rPh sb="2" eb="3">
      <t>シュウ</t>
    </rPh>
    <phoneticPr fontId="1"/>
  </si>
  <si>
    <t>その他（　　　　 週）</t>
    <rPh sb="2" eb="3">
      <t>タ</t>
    </rPh>
    <rPh sb="9" eb="10">
      <t>シュウ</t>
    </rPh>
    <phoneticPr fontId="1"/>
  </si>
  <si>
    <t>母乳外来</t>
    <rPh sb="0" eb="2">
      <t>ボニュウ</t>
    </rPh>
    <rPh sb="2" eb="4">
      <t>ガイライ</t>
    </rPh>
    <phoneticPr fontId="1"/>
  </si>
  <si>
    <t>24週</t>
    <rPh sb="2" eb="3">
      <t>シュウ</t>
    </rPh>
    <phoneticPr fontId="1"/>
  </si>
  <si>
    <t>32週</t>
    <rPh sb="2" eb="3">
      <t>シュウ</t>
    </rPh>
    <phoneticPr fontId="1"/>
  </si>
  <si>
    <t>(10)助産師外来を担当する助産師の条件
※該当する番号に年数・件数等を記入。</t>
    <rPh sb="4" eb="7">
      <t>ジョサンシ</t>
    </rPh>
    <rPh sb="7" eb="9">
      <t>ガイライ</t>
    </rPh>
    <rPh sb="10" eb="12">
      <t>タントウ</t>
    </rPh>
    <rPh sb="14" eb="17">
      <t>ジョサンシ</t>
    </rPh>
    <rPh sb="18" eb="20">
      <t>ジョウケン</t>
    </rPh>
    <rPh sb="29" eb="31">
      <t>ネンスウ</t>
    </rPh>
    <rPh sb="32" eb="34">
      <t>ケンスウ</t>
    </rPh>
    <rPh sb="34" eb="35">
      <t>トウ</t>
    </rPh>
    <phoneticPr fontId="1"/>
  </si>
  <si>
    <t>1．勤務年数（年以上）</t>
    <rPh sb="2" eb="4">
      <t>キンム</t>
    </rPh>
    <rPh sb="4" eb="6">
      <t>ネンスウ</t>
    </rPh>
    <rPh sb="7" eb="8">
      <t>ネン</t>
    </rPh>
    <rPh sb="8" eb="10">
      <t>イジョウ</t>
    </rPh>
    <phoneticPr fontId="1"/>
  </si>
  <si>
    <t>2．分娩取扱件数（件以上）</t>
    <rPh sb="2" eb="4">
      <t>ブンベン</t>
    </rPh>
    <rPh sb="4" eb="6">
      <t>トリアツカイ</t>
    </rPh>
    <rPh sb="6" eb="8">
      <t>ケンスウ</t>
    </rPh>
    <rPh sb="9" eb="10">
      <t>ケン</t>
    </rPh>
    <rPh sb="10" eb="12">
      <t>イジョウ</t>
    </rPh>
    <phoneticPr fontId="1"/>
  </si>
  <si>
    <t>3．妊婦健康診査（件以上）</t>
    <rPh sb="2" eb="4">
      <t>ニンプ</t>
    </rPh>
    <rPh sb="4" eb="6">
      <t>ケンコウ</t>
    </rPh>
    <rPh sb="6" eb="8">
      <t>シンサ</t>
    </rPh>
    <rPh sb="9" eb="10">
      <t>ケン</t>
    </rPh>
    <rPh sb="10" eb="12">
      <t>イジョウ</t>
    </rPh>
    <phoneticPr fontId="1"/>
  </si>
  <si>
    <t>4．新生児健診（件以上）</t>
    <rPh sb="2" eb="5">
      <t>シンセイジ</t>
    </rPh>
    <rPh sb="5" eb="7">
      <t>ケンシン</t>
    </rPh>
    <rPh sb="8" eb="9">
      <t>ケン</t>
    </rPh>
    <rPh sb="9" eb="11">
      <t>イジョウ</t>
    </rPh>
    <phoneticPr fontId="1"/>
  </si>
  <si>
    <t>5．家庭訪問（件以上）</t>
    <rPh sb="2" eb="4">
      <t>カテイ</t>
    </rPh>
    <rPh sb="4" eb="6">
      <t>ホウモン</t>
    </rPh>
    <rPh sb="7" eb="8">
      <t>ケン</t>
    </rPh>
    <rPh sb="8" eb="10">
      <t>イジョウ</t>
    </rPh>
    <phoneticPr fontId="1"/>
  </si>
  <si>
    <t>6．母乳相談（件以上）</t>
    <rPh sb="2" eb="4">
      <t>ボニュウ</t>
    </rPh>
    <rPh sb="4" eb="6">
      <t>ソウダン</t>
    </rPh>
    <rPh sb="7" eb="8">
      <t>ケン</t>
    </rPh>
    <rPh sb="8" eb="10">
      <t>イジョウ</t>
    </rPh>
    <phoneticPr fontId="1"/>
  </si>
  <si>
    <t>7．産後４週までの健康診査（件）</t>
    <rPh sb="2" eb="4">
      <t>サンゴ</t>
    </rPh>
    <rPh sb="5" eb="6">
      <t>シュウ</t>
    </rPh>
    <rPh sb="9" eb="11">
      <t>ケンコウ</t>
    </rPh>
    <rPh sb="11" eb="13">
      <t>シンサ</t>
    </rPh>
    <rPh sb="14" eb="15">
      <t>ケン</t>
    </rPh>
    <phoneticPr fontId="1"/>
  </si>
  <si>
    <t>8．アドバンス助産師資格保有者（○を記入）</t>
    <rPh sb="7" eb="10">
      <t>ジョサンシ</t>
    </rPh>
    <rPh sb="10" eb="12">
      <t>シカク</t>
    </rPh>
    <rPh sb="12" eb="15">
      <t>ホユウシャ</t>
    </rPh>
    <rPh sb="18" eb="20">
      <t>キニュウ</t>
    </rPh>
    <phoneticPr fontId="1"/>
  </si>
  <si>
    <t>9．プライマリーケース（件以上）</t>
    <rPh sb="12" eb="13">
      <t>ケン</t>
    </rPh>
    <rPh sb="13" eb="15">
      <t>イジョウ</t>
    </rPh>
    <phoneticPr fontId="1"/>
  </si>
  <si>
    <t>10．その他</t>
    <rPh sb="5" eb="6">
      <t>タ</t>
    </rPh>
    <phoneticPr fontId="1"/>
  </si>
  <si>
    <t>研修名</t>
    <rPh sb="0" eb="2">
      <t>ケンシュウ</t>
    </rPh>
    <rPh sb="2" eb="3">
      <t>メイ</t>
    </rPh>
    <phoneticPr fontId="1"/>
  </si>
  <si>
    <t>コース</t>
    <phoneticPr fontId="1"/>
  </si>
  <si>
    <t>(1)既受講者（人）</t>
    <rPh sb="3" eb="4">
      <t>キ</t>
    </rPh>
    <rPh sb="4" eb="7">
      <t>ジュコウシャ</t>
    </rPh>
    <rPh sb="8" eb="9">
      <t>ニン</t>
    </rPh>
    <phoneticPr fontId="1"/>
  </si>
  <si>
    <t>(2)(1)のうち資格取得者（人）</t>
    <rPh sb="9" eb="11">
      <t>シカク</t>
    </rPh>
    <rPh sb="11" eb="14">
      <t>シュトクシャ</t>
    </rPh>
    <rPh sb="15" eb="16">
      <t>ニン</t>
    </rPh>
    <phoneticPr fontId="1"/>
  </si>
  <si>
    <t>(3)受講希望者（人）</t>
    <rPh sb="3" eb="5">
      <t>ジュコウ</t>
    </rPh>
    <rPh sb="5" eb="8">
      <t>キボウシャ</t>
    </rPh>
    <rPh sb="9" eb="10">
      <t>ヒト</t>
    </rPh>
    <phoneticPr fontId="1"/>
  </si>
  <si>
    <t>医師</t>
    <rPh sb="0" eb="2">
      <t>イシ</t>
    </rPh>
    <phoneticPr fontId="1"/>
  </si>
  <si>
    <t>助産師</t>
    <rPh sb="0" eb="3">
      <t>ジョサンシ</t>
    </rPh>
    <phoneticPr fontId="1"/>
  </si>
  <si>
    <t>看護師</t>
    <rPh sb="0" eb="3">
      <t>カンゴシ</t>
    </rPh>
    <phoneticPr fontId="1"/>
  </si>
  <si>
    <t>ＮＣＰＲ</t>
    <phoneticPr fontId="1"/>
  </si>
  <si>
    <t>A(専門)</t>
    <rPh sb="2" eb="4">
      <t>センモン</t>
    </rPh>
    <phoneticPr fontId="1"/>
  </si>
  <si>
    <t>B(一次)</t>
    <rPh sb="2" eb="4">
      <t>イチジ</t>
    </rPh>
    <phoneticPr fontId="1"/>
  </si>
  <si>
    <t>I（ｲﾝｽﾄﾗｸﾀｰ）</t>
    <phoneticPr fontId="1"/>
  </si>
  <si>
    <t>F(フォローアップ)</t>
  </si>
  <si>
    <t>S(スキルアップ)</t>
  </si>
  <si>
    <t>J-CIMELS</t>
    <phoneticPr fontId="1"/>
  </si>
  <si>
    <t>ベーシック</t>
  </si>
  <si>
    <t>インストラクター</t>
  </si>
  <si>
    <t>アドバンス</t>
  </si>
  <si>
    <t>アドバンス・インストラクター</t>
  </si>
  <si>
    <t>ピーシーキューブ</t>
    <phoneticPr fontId="1"/>
  </si>
  <si>
    <t>プロバイダー</t>
    <phoneticPr fontId="1"/>
  </si>
  <si>
    <t>ACLS</t>
    <phoneticPr fontId="1"/>
  </si>
  <si>
    <t>プロバイダー</t>
  </si>
  <si>
    <t>BLS</t>
    <phoneticPr fontId="1"/>
  </si>
  <si>
    <t>B　貴院主催研修（貴院主催で実施する研修について教えてください。）※県の委託事業を除く</t>
    <rPh sb="4" eb="6">
      <t>シュサイ</t>
    </rPh>
    <rPh sb="34" eb="35">
      <t>ケン</t>
    </rPh>
    <rPh sb="36" eb="38">
      <t>イタク</t>
    </rPh>
    <rPh sb="38" eb="40">
      <t>ジギョウ</t>
    </rPh>
    <rPh sb="41" eb="42">
      <t>ノゾ</t>
    </rPh>
    <phoneticPr fontId="1"/>
  </si>
  <si>
    <t>細分</t>
    <rPh sb="0" eb="2">
      <t>サイブン</t>
    </rPh>
    <phoneticPr fontId="1"/>
  </si>
  <si>
    <t>自院職員のみ受講可</t>
    <rPh sb="0" eb="2">
      <t>ジイン</t>
    </rPh>
    <rPh sb="2" eb="4">
      <t>ショクイン</t>
    </rPh>
    <rPh sb="6" eb="8">
      <t>ジュコウ</t>
    </rPh>
    <rPh sb="8" eb="9">
      <t>カ</t>
    </rPh>
    <phoneticPr fontId="1"/>
  </si>
  <si>
    <t>他院職員も受講可</t>
    <rPh sb="0" eb="2">
      <t>タイン</t>
    </rPh>
    <rPh sb="2" eb="4">
      <t>ショクイン</t>
    </rPh>
    <rPh sb="5" eb="7">
      <t>ジュコウ</t>
    </rPh>
    <rPh sb="7" eb="8">
      <t>カ</t>
    </rPh>
    <phoneticPr fontId="1"/>
  </si>
  <si>
    <t>I（ｲﾝｽﾄﾗｸﾀｰ養成）</t>
    <rPh sb="10" eb="12">
      <t>ヨウセイ</t>
    </rPh>
    <phoneticPr fontId="1"/>
  </si>
  <si>
    <t>医療機関の状況</t>
    <rPh sb="0" eb="2">
      <t>イリョウ</t>
    </rPh>
    <rPh sb="2" eb="4">
      <t>キカン</t>
    </rPh>
    <rPh sb="5" eb="7">
      <t>ジョウキョウ</t>
    </rPh>
    <phoneticPr fontId="1"/>
  </si>
  <si>
    <t>産婦人科医</t>
    <rPh sb="0" eb="4">
      <t>サンフジンカ</t>
    </rPh>
    <rPh sb="4" eb="5">
      <t>イ</t>
    </rPh>
    <phoneticPr fontId="1"/>
  </si>
  <si>
    <t>小児科医</t>
    <rPh sb="0" eb="4">
      <t>ショウニカイ</t>
    </rPh>
    <phoneticPr fontId="1"/>
  </si>
  <si>
    <t>うち産婦人科業務</t>
    <rPh sb="2" eb="6">
      <t>サンフジンカ</t>
    </rPh>
    <rPh sb="6" eb="8">
      <t>ギョウム</t>
    </rPh>
    <phoneticPr fontId="1"/>
  </si>
  <si>
    <t>産婦人科業務担当看護師</t>
    <rPh sb="0" eb="4">
      <t>サンフジンカ</t>
    </rPh>
    <rPh sb="4" eb="6">
      <t>ギョウム</t>
    </rPh>
    <rPh sb="6" eb="8">
      <t>タントウ</t>
    </rPh>
    <rPh sb="8" eb="11">
      <t>カンゴシ</t>
    </rPh>
    <phoneticPr fontId="1"/>
  </si>
  <si>
    <t>準看護師</t>
    <rPh sb="0" eb="1">
      <t>ジュン</t>
    </rPh>
    <rPh sb="1" eb="4">
      <t>カンゴシ</t>
    </rPh>
    <phoneticPr fontId="1"/>
  </si>
  <si>
    <t>産婦人科業務担当準看護師</t>
    <rPh sb="8" eb="9">
      <t>ジュン</t>
    </rPh>
    <phoneticPr fontId="1"/>
  </si>
  <si>
    <t>看護補助者</t>
    <rPh sb="0" eb="2">
      <t>カンゴ</t>
    </rPh>
    <rPh sb="2" eb="5">
      <t>ホジョシャ</t>
    </rPh>
    <phoneticPr fontId="1"/>
  </si>
  <si>
    <t>産婦人科業務担当看護補助者</t>
    <rPh sb="8" eb="10">
      <t>カンゴ</t>
    </rPh>
    <rPh sb="10" eb="12">
      <t>ホジョ</t>
    </rPh>
    <rPh sb="12" eb="13">
      <t>シャ</t>
    </rPh>
    <phoneticPr fontId="1"/>
  </si>
  <si>
    <t>医師事務作業補助者</t>
    <rPh sb="0" eb="2">
      <t>イシ</t>
    </rPh>
    <rPh sb="2" eb="4">
      <t>ジム</t>
    </rPh>
    <rPh sb="4" eb="6">
      <t>サギョウ</t>
    </rPh>
    <rPh sb="6" eb="9">
      <t>ホジョシャ</t>
    </rPh>
    <phoneticPr fontId="1"/>
  </si>
  <si>
    <t>臨床心理技術者</t>
    <rPh sb="0" eb="2">
      <t>リンショウ</t>
    </rPh>
    <rPh sb="2" eb="4">
      <t>シンリ</t>
    </rPh>
    <rPh sb="4" eb="7">
      <t>ギジュツシャ</t>
    </rPh>
    <phoneticPr fontId="1"/>
  </si>
  <si>
    <t>ソーシャルワーカー</t>
    <phoneticPr fontId="1"/>
  </si>
  <si>
    <t>産科セミオープンシステム連携施設</t>
    <rPh sb="0" eb="2">
      <t>サンカ</t>
    </rPh>
    <rPh sb="12" eb="14">
      <t>レンケイ</t>
    </rPh>
    <rPh sb="14" eb="16">
      <t>シセツ</t>
    </rPh>
    <phoneticPr fontId="1"/>
  </si>
  <si>
    <t>非常勤（実人数）</t>
    <rPh sb="0" eb="2">
      <t>ヒジョウ</t>
    </rPh>
    <rPh sb="2" eb="3">
      <t>キン</t>
    </rPh>
    <rPh sb="4" eb="5">
      <t>ジツ</t>
    </rPh>
    <rPh sb="5" eb="7">
      <t>ニンズウ</t>
    </rPh>
    <phoneticPr fontId="1"/>
  </si>
  <si>
    <t>非常勤（非常勤換算）</t>
    <rPh sb="0" eb="3">
      <t>ヒジョウキン</t>
    </rPh>
    <rPh sb="4" eb="7">
      <t>ヒジョウキン</t>
    </rPh>
    <rPh sb="7" eb="9">
      <t>カンサン</t>
    </rPh>
    <phoneticPr fontId="1"/>
  </si>
  <si>
    <t>専攻医</t>
    <rPh sb="0" eb="3">
      <t>センコウイ</t>
    </rPh>
    <phoneticPr fontId="1"/>
  </si>
  <si>
    <t>東北大学</t>
    <rPh sb="0" eb="2">
      <t>トウホク</t>
    </rPh>
    <rPh sb="2" eb="4">
      <t>ダイガク</t>
    </rPh>
    <phoneticPr fontId="1"/>
  </si>
  <si>
    <t>仙台日赤</t>
    <rPh sb="0" eb="2">
      <t>センダイ</t>
    </rPh>
    <rPh sb="2" eb="4">
      <t>ニッセキ</t>
    </rPh>
    <phoneticPr fontId="1"/>
  </si>
  <si>
    <t>こども</t>
    <phoneticPr fontId="1"/>
  </si>
  <si>
    <t>医療C</t>
    <rPh sb="0" eb="2">
      <t>イリョウ</t>
    </rPh>
    <phoneticPr fontId="1"/>
  </si>
  <si>
    <t>東北公済</t>
    <rPh sb="0" eb="2">
      <t>トウホク</t>
    </rPh>
    <rPh sb="2" eb="4">
      <t>コウサイ</t>
    </rPh>
    <phoneticPr fontId="1"/>
  </si>
  <si>
    <t>仙台市立</t>
    <rPh sb="0" eb="2">
      <t>センダイ</t>
    </rPh>
    <rPh sb="2" eb="4">
      <t>シリツ</t>
    </rPh>
    <phoneticPr fontId="1"/>
  </si>
  <si>
    <t>大崎市民</t>
    <rPh sb="0" eb="2">
      <t>オオサキ</t>
    </rPh>
    <rPh sb="2" eb="4">
      <t>シミン</t>
    </rPh>
    <phoneticPr fontId="1"/>
  </si>
  <si>
    <t>石巻日赤</t>
    <rPh sb="0" eb="2">
      <t>イシノマキ</t>
    </rPh>
    <rPh sb="2" eb="4">
      <t>ニッセキ</t>
    </rPh>
    <phoneticPr fontId="1"/>
  </si>
  <si>
    <t>気仙沼</t>
    <rPh sb="0" eb="3">
      <t>ケセンヌマ</t>
    </rPh>
    <phoneticPr fontId="1"/>
  </si>
  <si>
    <t>その他</t>
    <rPh sb="2" eb="3">
      <t>タ</t>
    </rPh>
    <phoneticPr fontId="1"/>
  </si>
  <si>
    <t>診療実績</t>
    <rPh sb="0" eb="2">
      <t>シンリョウ</t>
    </rPh>
    <rPh sb="2" eb="4">
      <t>ジッセキ</t>
    </rPh>
    <phoneticPr fontId="1"/>
  </si>
  <si>
    <t>助産師外来の状況</t>
    <rPh sb="0" eb="3">
      <t>ジョサンシ</t>
    </rPh>
    <rPh sb="3" eb="5">
      <t>ガイライ</t>
    </rPh>
    <rPh sb="6" eb="8">
      <t>ジョウキョウ</t>
    </rPh>
    <phoneticPr fontId="1"/>
  </si>
  <si>
    <t>妊婦健診実施日</t>
    <rPh sb="0" eb="2">
      <t>ニンプ</t>
    </rPh>
    <rPh sb="2" eb="4">
      <t>ケンシン</t>
    </rPh>
    <rPh sb="4" eb="6">
      <t>ジッシ</t>
    </rPh>
    <rPh sb="6" eb="7">
      <t>ビ</t>
    </rPh>
    <phoneticPr fontId="1"/>
  </si>
  <si>
    <t>健診実施患者実人数</t>
    <rPh sb="0" eb="2">
      <t>ケンシン</t>
    </rPh>
    <rPh sb="2" eb="4">
      <t>ジッシ</t>
    </rPh>
    <rPh sb="4" eb="6">
      <t>カンジャ</t>
    </rPh>
    <rPh sb="6" eb="7">
      <t>ジツ</t>
    </rPh>
    <rPh sb="7" eb="9">
      <t>ニンズウ</t>
    </rPh>
    <phoneticPr fontId="1"/>
  </si>
  <si>
    <t>県外施設（里帰り）</t>
    <rPh sb="0" eb="2">
      <t>ケンガイ</t>
    </rPh>
    <rPh sb="2" eb="4">
      <t>シセツ</t>
    </rPh>
    <rPh sb="5" eb="7">
      <t>サトガエ</t>
    </rPh>
    <phoneticPr fontId="1"/>
  </si>
  <si>
    <t>所要時間</t>
    <rPh sb="0" eb="2">
      <t>ショヨウ</t>
    </rPh>
    <rPh sb="2" eb="4">
      <t>ジカン</t>
    </rPh>
    <phoneticPr fontId="1"/>
  </si>
  <si>
    <t>担当助産師数</t>
    <rPh sb="0" eb="2">
      <t>タントウ</t>
    </rPh>
    <rPh sb="2" eb="5">
      <t>ジョサンシ</t>
    </rPh>
    <rPh sb="5" eb="6">
      <t>スウ</t>
    </rPh>
    <phoneticPr fontId="1"/>
  </si>
  <si>
    <t>運用体制</t>
    <rPh sb="0" eb="2">
      <t>ウンヨウ</t>
    </rPh>
    <rPh sb="2" eb="4">
      <t>タイセイ</t>
    </rPh>
    <phoneticPr fontId="1"/>
  </si>
  <si>
    <t>診療体制</t>
    <rPh sb="0" eb="2">
      <t>シンリョウ</t>
    </rPh>
    <rPh sb="2" eb="4">
      <t>タイセイ</t>
    </rPh>
    <phoneticPr fontId="1"/>
  </si>
  <si>
    <t>対象者</t>
    <rPh sb="0" eb="3">
      <t>タイショウシャ</t>
    </rPh>
    <phoneticPr fontId="1"/>
  </si>
  <si>
    <t>対象者の選定基準</t>
    <rPh sb="0" eb="3">
      <t>タイショウシャ</t>
    </rPh>
    <rPh sb="4" eb="6">
      <t>センテイ</t>
    </rPh>
    <rPh sb="6" eb="8">
      <t>キジュン</t>
    </rPh>
    <phoneticPr fontId="1"/>
  </si>
  <si>
    <t>利用者実人数</t>
    <rPh sb="0" eb="3">
      <t>リヨウシャ</t>
    </rPh>
    <rPh sb="3" eb="4">
      <t>ジツ</t>
    </rPh>
    <rPh sb="4" eb="5">
      <t>ニン</t>
    </rPh>
    <rPh sb="5" eb="6">
      <t>スウ</t>
    </rPh>
    <phoneticPr fontId="1"/>
  </si>
  <si>
    <t>健診費用</t>
    <rPh sb="0" eb="2">
      <t>ケンシン</t>
    </rPh>
    <rPh sb="2" eb="4">
      <t>ヒヨウ</t>
    </rPh>
    <phoneticPr fontId="1"/>
  </si>
  <si>
    <t>助産師のみ対応週数</t>
    <rPh sb="0" eb="3">
      <t>ジョサンシ</t>
    </rPh>
    <rPh sb="5" eb="7">
      <t>タイオウ</t>
    </rPh>
    <rPh sb="7" eb="9">
      <t>シュウスウ</t>
    </rPh>
    <phoneticPr fontId="1"/>
  </si>
  <si>
    <t>担当助産師の条件</t>
    <rPh sb="0" eb="2">
      <t>タントウ</t>
    </rPh>
    <rPh sb="2" eb="5">
      <t>ジョサンシ</t>
    </rPh>
    <rPh sb="6" eb="8">
      <t>ジョウケン</t>
    </rPh>
    <phoneticPr fontId="1"/>
  </si>
  <si>
    <t>開院中</t>
    <rPh sb="0" eb="2">
      <t>カイイン</t>
    </rPh>
    <rPh sb="2" eb="3">
      <t>ナカ</t>
    </rPh>
    <phoneticPr fontId="1"/>
  </si>
  <si>
    <t>曜日・時間</t>
    <rPh sb="0" eb="2">
      <t>ヨウビ</t>
    </rPh>
    <rPh sb="3" eb="5">
      <t>ジカン</t>
    </rPh>
    <phoneticPr fontId="1"/>
  </si>
  <si>
    <t>必ず医師と助産師で対応</t>
    <rPh sb="0" eb="1">
      <t>カナラ</t>
    </rPh>
    <rPh sb="2" eb="4">
      <t>イシ</t>
    </rPh>
    <rPh sb="5" eb="8">
      <t>ジョサンシ</t>
    </rPh>
    <rPh sb="9" eb="11">
      <t>タイオウ</t>
    </rPh>
    <phoneticPr fontId="1"/>
  </si>
  <si>
    <t>助産師のみ</t>
    <rPh sb="0" eb="3">
      <t>ジョサンシ</t>
    </rPh>
    <phoneticPr fontId="1"/>
  </si>
  <si>
    <t>自院のみ</t>
    <rPh sb="0" eb="2">
      <t>ジイン</t>
    </rPh>
    <phoneticPr fontId="1"/>
  </si>
  <si>
    <t>他院含む</t>
    <rPh sb="0" eb="2">
      <t>タイン</t>
    </rPh>
    <rPh sb="2" eb="3">
      <t>フク</t>
    </rPh>
    <phoneticPr fontId="1"/>
  </si>
  <si>
    <t>受診票のみ</t>
    <rPh sb="0" eb="2">
      <t>ジュシン</t>
    </rPh>
    <rPh sb="2" eb="3">
      <t>ヒョウ</t>
    </rPh>
    <phoneticPr fontId="1"/>
  </si>
  <si>
    <t>追加金額</t>
    <rPh sb="0" eb="2">
      <t>ツイカ</t>
    </rPh>
    <rPh sb="2" eb="4">
      <t>キンガク</t>
    </rPh>
    <phoneticPr fontId="1"/>
  </si>
  <si>
    <t>産後2w検診</t>
    <rPh sb="0" eb="2">
      <t>サンゴ</t>
    </rPh>
    <rPh sb="4" eb="6">
      <t>ケンシン</t>
    </rPh>
    <phoneticPr fontId="1"/>
  </si>
  <si>
    <t>産後1m検診</t>
    <rPh sb="0" eb="2">
      <t>サンゴ</t>
    </rPh>
    <rPh sb="4" eb="6">
      <t>ケンシン</t>
    </rPh>
    <phoneticPr fontId="1"/>
  </si>
  <si>
    <t>母乳外来</t>
    <rPh sb="0" eb="4">
      <t>ボニュウガイライ</t>
    </rPh>
    <phoneticPr fontId="1"/>
  </si>
  <si>
    <t xml:space="preserve">勤務年数
</t>
    <rPh sb="0" eb="2">
      <t>キンム</t>
    </rPh>
    <rPh sb="2" eb="4">
      <t>ネンスウ</t>
    </rPh>
    <phoneticPr fontId="1"/>
  </si>
  <si>
    <t>分娩取扱件数</t>
    <rPh sb="0" eb="2">
      <t>ブンベン</t>
    </rPh>
    <rPh sb="2" eb="4">
      <t>トリアツカ</t>
    </rPh>
    <rPh sb="4" eb="6">
      <t>ケンスウ</t>
    </rPh>
    <phoneticPr fontId="1"/>
  </si>
  <si>
    <t>妊婦健康診査取扱件数</t>
    <rPh sb="0" eb="2">
      <t>ニンプ</t>
    </rPh>
    <rPh sb="1" eb="2">
      <t>プ</t>
    </rPh>
    <rPh sb="2" eb="4">
      <t>ケンコウ</t>
    </rPh>
    <rPh sb="4" eb="6">
      <t>シンサ</t>
    </rPh>
    <rPh sb="6" eb="8">
      <t>トリアツカ</t>
    </rPh>
    <rPh sb="8" eb="10">
      <t>ケンスウ</t>
    </rPh>
    <phoneticPr fontId="1"/>
  </si>
  <si>
    <t>新生児健診件数</t>
    <rPh sb="0" eb="3">
      <t>シンセイジ</t>
    </rPh>
    <rPh sb="3" eb="5">
      <t>ケンシン</t>
    </rPh>
    <rPh sb="5" eb="7">
      <t>ケンスウ</t>
    </rPh>
    <phoneticPr fontId="1"/>
  </si>
  <si>
    <t>家庭訪問件数</t>
    <rPh sb="0" eb="2">
      <t>カテイ</t>
    </rPh>
    <rPh sb="2" eb="4">
      <t>ホウモン</t>
    </rPh>
    <rPh sb="4" eb="6">
      <t>ケンスウ</t>
    </rPh>
    <phoneticPr fontId="1"/>
  </si>
  <si>
    <t>母乳相談件数</t>
    <rPh sb="0" eb="2">
      <t>ボニュウ</t>
    </rPh>
    <rPh sb="2" eb="4">
      <t>ソウダン</t>
    </rPh>
    <rPh sb="4" eb="6">
      <t>ケンスウ</t>
    </rPh>
    <phoneticPr fontId="1"/>
  </si>
  <si>
    <t>産後4週までの健診件数</t>
    <rPh sb="0" eb="2">
      <t>サンゴ</t>
    </rPh>
    <rPh sb="3" eb="4">
      <t>シュウ</t>
    </rPh>
    <rPh sb="7" eb="9">
      <t>ケンシン</t>
    </rPh>
    <rPh sb="9" eb="11">
      <t>ケンスウ</t>
    </rPh>
    <phoneticPr fontId="1"/>
  </si>
  <si>
    <t>ｱﾄﾞﾊﾞﾝｽ資格保有者</t>
    <rPh sb="7" eb="9">
      <t>シカク</t>
    </rPh>
    <rPh sb="9" eb="11">
      <t>ホユウ</t>
    </rPh>
    <rPh sb="11" eb="12">
      <t>シャ</t>
    </rPh>
    <phoneticPr fontId="1"/>
  </si>
  <si>
    <t>プライマリーケース</t>
    <phoneticPr fontId="1"/>
  </si>
  <si>
    <t>既受講者</t>
    <rPh sb="0" eb="1">
      <t>キ</t>
    </rPh>
    <rPh sb="1" eb="4">
      <t>ジュコウシャ</t>
    </rPh>
    <phoneticPr fontId="1"/>
  </si>
  <si>
    <t>資格取得者</t>
    <rPh sb="0" eb="2">
      <t>シカク</t>
    </rPh>
    <rPh sb="2" eb="4">
      <t>シュトク</t>
    </rPh>
    <rPh sb="4" eb="5">
      <t>シャ</t>
    </rPh>
    <phoneticPr fontId="1"/>
  </si>
  <si>
    <t>受講希望者</t>
    <rPh sb="0" eb="2">
      <t>ジュコウ</t>
    </rPh>
    <rPh sb="2" eb="5">
      <t>キボウシャ</t>
    </rPh>
    <phoneticPr fontId="1"/>
  </si>
  <si>
    <t>自院研修</t>
    <rPh sb="0" eb="2">
      <t>ジイン</t>
    </rPh>
    <rPh sb="2" eb="4">
      <t>ケンシュウ</t>
    </rPh>
    <phoneticPr fontId="1"/>
  </si>
  <si>
    <t>NCPR</t>
    <phoneticPr fontId="1"/>
  </si>
  <si>
    <t>J-MELS</t>
    <phoneticPr fontId="1"/>
  </si>
  <si>
    <t>PC3</t>
    <phoneticPr fontId="1"/>
  </si>
  <si>
    <t>A</t>
    <phoneticPr fontId="1"/>
  </si>
  <si>
    <t>B</t>
    <phoneticPr fontId="1"/>
  </si>
  <si>
    <t>I</t>
    <phoneticPr fontId="1"/>
  </si>
  <si>
    <t>F</t>
    <phoneticPr fontId="1"/>
  </si>
  <si>
    <t>S</t>
    <phoneticPr fontId="1"/>
  </si>
  <si>
    <t>ﾍﾞｰｼｯｸ</t>
    <phoneticPr fontId="1"/>
  </si>
  <si>
    <t>ｲﾝｽﾄﾗｸﾀｰ</t>
    <phoneticPr fontId="1"/>
  </si>
  <si>
    <t>ｱﾄﾞﾊﾞﾝｽ</t>
    <phoneticPr fontId="1"/>
  </si>
  <si>
    <t>ｱﾄﾞﾊﾞﾝｽ･ｲﾝｽﾄﾗｸﾀｰ</t>
    <phoneticPr fontId="1"/>
  </si>
  <si>
    <t>ﾌﾟﾛﾊﾞｲﾀﾞｰ</t>
    <phoneticPr fontId="1"/>
  </si>
  <si>
    <t>他院可</t>
    <rPh sb="0" eb="2">
      <t>タイン</t>
    </rPh>
    <rPh sb="2" eb="3">
      <t>カ</t>
    </rPh>
    <phoneticPr fontId="1"/>
  </si>
  <si>
    <t>令和6年度　宮城県周産期医療機能調査</t>
    <rPh sb="5" eb="7">
      <t>ヘイネンド</t>
    </rPh>
    <rPh sb="6" eb="9">
      <t>ミヤギケン</t>
    </rPh>
    <rPh sb="9" eb="12">
      <t>シュウサンキ</t>
    </rPh>
    <rPh sb="12" eb="14">
      <t>イリョウ</t>
    </rPh>
    <rPh sb="14" eb="16">
      <t>キノウ</t>
    </rPh>
    <rPh sb="16" eb="18">
      <t>チョウサ</t>
    </rPh>
    <phoneticPr fontId="1"/>
  </si>
  <si>
    <t>１　医療機関の状況（令和6年(2024年)4月1日現在の状況）</t>
    <rPh sb="2" eb="4">
      <t>イリョウ</t>
    </rPh>
    <rPh sb="4" eb="6">
      <t>キカン</t>
    </rPh>
    <rPh sb="7" eb="9">
      <t>ジョウキョウ</t>
    </rPh>
    <rPh sb="22" eb="23">
      <t>ガツ</t>
    </rPh>
    <rPh sb="24" eb="25">
      <t>ニチ</t>
    </rPh>
    <rPh sb="25" eb="27">
      <t>ゲンザイ</t>
    </rPh>
    <rPh sb="28" eb="30">
      <t>ジョウキョウ</t>
    </rPh>
    <phoneticPr fontId="1"/>
  </si>
  <si>
    <t>⇒本設問で「無」と回答された場合は、1(2)職員数のみご回答ください。</t>
    <rPh sb="1" eb="2">
      <t>ホン</t>
    </rPh>
    <rPh sb="2" eb="4">
      <t>セツモン</t>
    </rPh>
    <rPh sb="6" eb="7">
      <t>ナ</t>
    </rPh>
    <rPh sb="9" eb="11">
      <t>カイトウ</t>
    </rPh>
    <rPh sb="14" eb="16">
      <t>バアイ</t>
    </rPh>
    <rPh sb="22" eb="25">
      <t>ショクインスウ</t>
    </rPh>
    <rPh sb="28" eb="30">
      <t>カイトウ</t>
    </rPh>
    <phoneticPr fontId="1"/>
  </si>
  <si>
    <t>※月に２回など回数が決まっている場合は、「月●回」、必要時のみ対応するという場合は「必要時のみ」と、「非常勤（常勤換算）」の欄に記載してください。</t>
    <rPh sb="1" eb="2">
      <t>ツキ</t>
    </rPh>
    <rPh sb="4" eb="5">
      <t>カイ</t>
    </rPh>
    <rPh sb="7" eb="9">
      <t>カイスウ</t>
    </rPh>
    <rPh sb="10" eb="11">
      <t>キ</t>
    </rPh>
    <rPh sb="16" eb="18">
      <t>バアイ</t>
    </rPh>
    <rPh sb="21" eb="22">
      <t>ツキ</t>
    </rPh>
    <rPh sb="23" eb="24">
      <t>カイ</t>
    </rPh>
    <rPh sb="26" eb="29">
      <t>ヒツヨウジ</t>
    </rPh>
    <rPh sb="31" eb="33">
      <t>タイオウ</t>
    </rPh>
    <rPh sb="38" eb="40">
      <t>バアイ</t>
    </rPh>
    <rPh sb="64" eb="66">
      <t>キサイ</t>
    </rPh>
    <phoneticPr fontId="1"/>
  </si>
  <si>
    <t>1(2)⑦医師事務作業補助者は医師が行う業務のうち、事務的な業務（診断書や紹介状の作成など）を補助する職種です。</t>
    <phoneticPr fontId="1"/>
  </si>
  <si>
    <t>2　診療実績【令和5年(2023年)1月1日～12月31日実績】
※開業時間ではなく、健診実施時間（曜日）を回答ください。健診実施時間を限定していない場合は①で回答ください。</t>
    <rPh sb="2" eb="4">
      <t>シンリョウ</t>
    </rPh>
    <rPh sb="4" eb="6">
      <t>ジッセキ</t>
    </rPh>
    <rPh sb="19" eb="20">
      <t>ガツ</t>
    </rPh>
    <rPh sb="21" eb="22">
      <t>ニチ</t>
    </rPh>
    <rPh sb="25" eb="26">
      <t>ガツ</t>
    </rPh>
    <rPh sb="28" eb="29">
      <t>ニチ</t>
    </rPh>
    <rPh sb="29" eb="31">
      <t>ジッセキ</t>
    </rPh>
    <phoneticPr fontId="1"/>
  </si>
  <si>
    <t>3　助産師外来の状況【令和5年(2023年)1月1日～12月31日実績】</t>
    <rPh sb="2" eb="5">
      <t>ジョサンシ</t>
    </rPh>
    <rPh sb="5" eb="7">
      <t>ガイライ</t>
    </rPh>
    <rPh sb="8" eb="10">
      <t>ジョウキョウ</t>
    </rPh>
    <rPh sb="23" eb="24">
      <t>ガツ</t>
    </rPh>
    <rPh sb="25" eb="26">
      <t>ニチ</t>
    </rPh>
    <rPh sb="29" eb="30">
      <t>ガツ</t>
    </rPh>
    <rPh sb="32" eb="33">
      <t>ニチ</t>
    </rPh>
    <rPh sb="33" eb="35">
      <t>ジッセキ</t>
    </rPh>
    <phoneticPr fontId="1"/>
  </si>
  <si>
    <r>
      <t xml:space="preserve">※助産師外来　とは
</t>
    </r>
    <r>
      <rPr>
        <u/>
        <sz val="10"/>
        <color theme="1"/>
        <rFont val="MS UI Gothic"/>
        <family val="3"/>
        <charset val="128"/>
      </rPr>
      <t>①緊急時の対応（産科セミオープンシステム等、連携体制も含む）が可能な医療機関において、
②助産師が産科医師と役割分担をし、
③妊産褥婦とその家族の意向を尊重しながら、
④健康診査や保健指導を行うこと</t>
    </r>
    <r>
      <rPr>
        <sz val="10"/>
        <color theme="1"/>
        <rFont val="MS UI Gothic"/>
        <family val="3"/>
        <charset val="128"/>
      </rPr>
      <t>　と定義されています。
ただし、産科医師が健康診査を行い、保健指導・母乳外来等のみを助産師が行う場合はこれに含みません。
（出典：院内助産・助産師外来ガイドライン2018）
こちらの定義に該当する場合は回答願います。</t>
    </r>
    <rPh sb="1" eb="4">
      <t>ジョサンシ</t>
    </rPh>
    <rPh sb="4" eb="6">
      <t>ガイライ</t>
    </rPh>
    <rPh sb="18" eb="20">
      <t>サンカ</t>
    </rPh>
    <rPh sb="30" eb="31">
      <t>トウ</t>
    </rPh>
    <rPh sb="32" eb="34">
      <t>レンケイ</t>
    </rPh>
    <rPh sb="34" eb="36">
      <t>タイセイ</t>
    </rPh>
    <rPh sb="37" eb="38">
      <t>フク</t>
    </rPh>
    <rPh sb="111" eb="113">
      <t>テイギ</t>
    </rPh>
    <phoneticPr fontId="1"/>
  </si>
  <si>
    <t>(2)担当助産師数（R6.4.1時点）（人）</t>
    <rPh sb="3" eb="5">
      <t>タントウ</t>
    </rPh>
    <rPh sb="5" eb="8">
      <t>ジョサンシ</t>
    </rPh>
    <rPh sb="8" eb="9">
      <t>スウ</t>
    </rPh>
    <rPh sb="20" eb="21">
      <t>ニン</t>
    </rPh>
    <phoneticPr fontId="1"/>
  </si>
  <si>
    <t>（9）週数毎の対応者
※該当する番号を記入
5．その他の場合、各回答欄に具体的に記入</t>
    <rPh sb="3" eb="5">
      <t>シュウスウ</t>
    </rPh>
    <rPh sb="5" eb="6">
      <t>ゴト</t>
    </rPh>
    <rPh sb="7" eb="10">
      <t>タイオウシャ</t>
    </rPh>
    <rPh sb="27" eb="28">
      <t>タ</t>
    </rPh>
    <rPh sb="29" eb="31">
      <t>バアイ</t>
    </rPh>
    <rPh sb="32" eb="33">
      <t>カク</t>
    </rPh>
    <rPh sb="33" eb="36">
      <t>カイトウラン</t>
    </rPh>
    <rPh sb="37" eb="39">
      <t>グタイ</t>
    </rPh>
    <rPh sb="39" eb="40">
      <t>テキ</t>
    </rPh>
    <rPh sb="41" eb="43">
      <t>キニュウ</t>
    </rPh>
    <phoneticPr fontId="1"/>
  </si>
  <si>
    <t>4　従事者の育成【令和6年(2024年)4月1日時点の状況及び対応方針】</t>
    <rPh sb="2" eb="5">
      <t>ジュウジシャ</t>
    </rPh>
    <rPh sb="6" eb="8">
      <t>イクセイ</t>
    </rPh>
    <rPh sb="21" eb="22">
      <t>ガツ</t>
    </rPh>
    <rPh sb="23" eb="24">
      <t>ニチ</t>
    </rPh>
    <rPh sb="24" eb="26">
      <t>ジテン</t>
    </rPh>
    <rPh sb="27" eb="29">
      <t>ジョウキョウ</t>
    </rPh>
    <rPh sb="29" eb="30">
      <t>オヨ</t>
    </rPh>
    <rPh sb="31" eb="33">
      <t>タイオウ</t>
    </rPh>
    <rPh sb="33" eb="35">
      <t>ホウシン</t>
    </rPh>
    <phoneticPr fontId="1"/>
  </si>
  <si>
    <r>
      <t>　今後、宮城県が主催する周産期医療研修の参考としますので、貴院の</t>
    </r>
    <r>
      <rPr>
        <u/>
        <sz val="10"/>
        <color theme="1"/>
        <rFont val="MS UI Gothic"/>
        <family val="3"/>
        <charset val="128"/>
      </rPr>
      <t>周産期医療に従事される方</t>
    </r>
    <r>
      <rPr>
        <sz val="10"/>
        <color theme="1"/>
        <rFont val="MS UI Gothic"/>
        <family val="3"/>
        <charset val="128"/>
      </rPr>
      <t>のキャリアアップに関する考え方等について回答してください。</t>
    </r>
    <rPh sb="29" eb="31">
      <t>キイン</t>
    </rPh>
    <rPh sb="32" eb="35">
      <t>シュウサンキ</t>
    </rPh>
    <rPh sb="35" eb="37">
      <t>イリョウ</t>
    </rPh>
    <rPh sb="38" eb="40">
      <t>ジュウジ</t>
    </rPh>
    <rPh sb="43" eb="44">
      <t>カタ</t>
    </rPh>
    <rPh sb="53" eb="54">
      <t>カン</t>
    </rPh>
    <rPh sb="56" eb="57">
      <t>カンガ</t>
    </rPh>
    <rPh sb="58" eb="59">
      <t>カタ</t>
    </rPh>
    <rPh sb="59" eb="60">
      <t>トウ</t>
    </rPh>
    <rPh sb="64" eb="66">
      <t>カイトウ</t>
    </rPh>
    <phoneticPr fontId="1"/>
  </si>
  <si>
    <t>A　貴院職員の研修受講状況　(3)受講希望者は、職種に関係なく今後受講させたい（したい）と考えている職員数を記入してください。</t>
    <rPh sb="4" eb="6">
      <t>ショクイン</t>
    </rPh>
    <rPh sb="7" eb="9">
      <t>ケンシュウ</t>
    </rPh>
    <rPh sb="11" eb="13">
      <t>ジョウキョウ</t>
    </rPh>
    <rPh sb="17" eb="19">
      <t>ジュコウ</t>
    </rPh>
    <rPh sb="19" eb="22">
      <t>キボウシャ</t>
    </rPh>
    <rPh sb="24" eb="26">
      <t>ショクシュ</t>
    </rPh>
    <rPh sb="27" eb="29">
      <t>カンケイ</t>
    </rPh>
    <rPh sb="31" eb="33">
      <t>コンゴ</t>
    </rPh>
    <rPh sb="33" eb="35">
      <t>ジュコウ</t>
    </rPh>
    <rPh sb="45" eb="46">
      <t>カンガ</t>
    </rPh>
    <rPh sb="50" eb="53">
      <t>ショクインスウ</t>
    </rPh>
    <rPh sb="54" eb="56">
      <t>キニュウ</t>
    </rPh>
    <phoneticPr fontId="1"/>
  </si>
  <si>
    <t>R6年度実施予定（どちらかに○を記入）</t>
    <rPh sb="2" eb="4">
      <t>ネンド</t>
    </rPh>
    <rPh sb="4" eb="6">
      <t>ジッシ</t>
    </rPh>
    <rPh sb="6" eb="8">
      <t>ヨテイ</t>
    </rPh>
    <rPh sb="16" eb="18">
      <t>キニュウ</t>
    </rPh>
    <phoneticPr fontId="1"/>
  </si>
  <si>
    <r>
      <t>・選択肢回答のうち、</t>
    </r>
    <r>
      <rPr>
        <sz val="11"/>
        <color rgb="FFFF0000"/>
        <rFont val="游ゴシック"/>
        <family val="3"/>
        <charset val="128"/>
        <scheme val="minor"/>
      </rPr>
      <t>「</t>
    </r>
    <r>
      <rPr>
        <b/>
        <sz val="11"/>
        <color rgb="FFFF0000"/>
        <rFont val="游ゴシック"/>
        <family val="3"/>
        <charset val="128"/>
        <scheme val="minor"/>
      </rPr>
      <t>その他※直接記入</t>
    </r>
    <r>
      <rPr>
        <sz val="11"/>
        <color rgb="FFFF0000"/>
        <rFont val="游ゴシック"/>
        <family val="3"/>
        <charset val="128"/>
        <scheme val="minor"/>
      </rPr>
      <t>」で自由記述</t>
    </r>
    <r>
      <rPr>
        <sz val="11"/>
        <color theme="1"/>
        <rFont val="游ゴシック"/>
        <family val="2"/>
        <charset val="128"/>
        <scheme val="minor"/>
      </rPr>
      <t>となっているものは</t>
    </r>
    <r>
      <rPr>
        <b/>
        <sz val="11"/>
        <color rgb="FFFF0000"/>
        <rFont val="游ゴシック"/>
        <family val="3"/>
        <charset val="128"/>
        <scheme val="minor"/>
      </rPr>
      <t>選択肢内に具体的に記述</t>
    </r>
    <r>
      <rPr>
        <sz val="11"/>
        <color theme="1"/>
        <rFont val="游ゴシック"/>
        <family val="2"/>
        <charset val="128"/>
        <scheme val="minor"/>
      </rPr>
      <t>してください。</t>
    </r>
    <rPh sb="1" eb="4">
      <t>センタクシ</t>
    </rPh>
    <rPh sb="4" eb="6">
      <t>カイトウ</t>
    </rPh>
    <rPh sb="13" eb="14">
      <t>タ</t>
    </rPh>
    <rPh sb="15" eb="17">
      <t>チョクセツ</t>
    </rPh>
    <rPh sb="17" eb="19">
      <t>キニュウ</t>
    </rPh>
    <rPh sb="21" eb="23">
      <t>ジユウ</t>
    </rPh>
    <rPh sb="23" eb="25">
      <t>キジュツ</t>
    </rPh>
    <rPh sb="34" eb="37">
      <t>センタクシ</t>
    </rPh>
    <rPh sb="37" eb="38">
      <t>ナイ</t>
    </rPh>
    <rPh sb="39" eb="41">
      <t>グタイ</t>
    </rPh>
    <rPh sb="41" eb="42">
      <t>テキ</t>
    </rPh>
    <rPh sb="43" eb="45">
      <t>キジュツ</t>
    </rPh>
    <phoneticPr fontId="1"/>
  </si>
  <si>
    <r>
      <t>・選択肢回答のうち、</t>
    </r>
    <r>
      <rPr>
        <sz val="11"/>
        <color rgb="FFFF0000"/>
        <rFont val="游ゴシック"/>
        <family val="3"/>
        <charset val="128"/>
        <scheme val="minor"/>
      </rPr>
      <t>「</t>
    </r>
    <r>
      <rPr>
        <b/>
        <sz val="11"/>
        <color rgb="FFFF0000"/>
        <rFont val="游ゴシック"/>
        <family val="3"/>
        <charset val="128"/>
        <scheme val="minor"/>
      </rPr>
      <t>その他（　　　　）</t>
    </r>
    <r>
      <rPr>
        <sz val="11"/>
        <color rgb="FFFF0000"/>
        <rFont val="游ゴシック"/>
        <family val="3"/>
        <charset val="128"/>
        <scheme val="minor"/>
      </rPr>
      <t>」</t>
    </r>
    <r>
      <rPr>
        <sz val="11"/>
        <color theme="1"/>
        <rFont val="游ゴシック"/>
        <family val="2"/>
        <charset val="128"/>
        <scheme val="minor"/>
      </rPr>
      <t>となっているものは</t>
    </r>
    <r>
      <rPr>
        <b/>
        <sz val="11"/>
        <color rgb="FFFF0000"/>
        <rFont val="游ゴシック"/>
        <family val="3"/>
        <charset val="128"/>
        <scheme val="minor"/>
      </rPr>
      <t>選択肢回答欄に数字を入れ、かっこ内に具体的に記述</t>
    </r>
    <r>
      <rPr>
        <sz val="11"/>
        <color theme="1"/>
        <rFont val="游ゴシック"/>
        <family val="3"/>
        <charset val="128"/>
        <scheme val="minor"/>
      </rPr>
      <t>してく</t>
    </r>
    <r>
      <rPr>
        <sz val="11"/>
        <color theme="1"/>
        <rFont val="游ゴシック"/>
        <family val="2"/>
        <charset val="128"/>
        <scheme val="minor"/>
      </rPr>
      <t>ださい。</t>
    </r>
    <rPh sb="1" eb="4">
      <t>センタクシ</t>
    </rPh>
    <rPh sb="4" eb="6">
      <t>カイトウ</t>
    </rPh>
    <rPh sb="13" eb="14">
      <t>タ</t>
    </rPh>
    <rPh sb="30" eb="33">
      <t>センタクシ</t>
    </rPh>
    <rPh sb="33" eb="35">
      <t>カイトウ</t>
    </rPh>
    <rPh sb="35" eb="36">
      <t>ラン</t>
    </rPh>
    <rPh sb="37" eb="39">
      <t>スウジ</t>
    </rPh>
    <rPh sb="40" eb="41">
      <t>イ</t>
    </rPh>
    <rPh sb="46" eb="47">
      <t>ナイ</t>
    </rPh>
    <rPh sb="48" eb="51">
      <t>グタイテキ</t>
    </rPh>
    <rPh sb="52" eb="54">
      <t>キジュツ</t>
    </rPh>
    <phoneticPr fontId="1"/>
  </si>
  <si>
    <t>・セルの結合、分割、書式設定の変更等はしないでください。</t>
    <rPh sb="4" eb="6">
      <t>ケツゴウ</t>
    </rPh>
    <rPh sb="7" eb="9">
      <t>ブンカツ</t>
    </rPh>
    <rPh sb="10" eb="12">
      <t>ショシキ</t>
    </rPh>
    <rPh sb="12" eb="14">
      <t>セッテイ</t>
    </rPh>
    <rPh sb="15" eb="17">
      <t>ヘンコウ</t>
    </rPh>
    <rPh sb="17" eb="18">
      <t>トウ</t>
    </rPh>
    <phoneticPr fontId="1"/>
  </si>
  <si>
    <r>
      <t>・選択肢による</t>
    </r>
    <r>
      <rPr>
        <b/>
        <sz val="11"/>
        <color rgb="FFFF0000"/>
        <rFont val="游ゴシック"/>
        <family val="3"/>
        <charset val="128"/>
        <scheme val="minor"/>
      </rPr>
      <t>複数回答は省略せず回答ください。</t>
    </r>
    <r>
      <rPr>
        <sz val="11"/>
        <color theme="1"/>
        <rFont val="游ゴシック"/>
        <family val="2"/>
        <charset val="128"/>
        <scheme val="minor"/>
      </rPr>
      <t>（×：1～4、◎：1、2、3、4）</t>
    </r>
    <rPh sb="1" eb="4">
      <t>センタクシ</t>
    </rPh>
    <rPh sb="7" eb="9">
      <t>フクスウ</t>
    </rPh>
    <rPh sb="9" eb="11">
      <t>カイトウ</t>
    </rPh>
    <rPh sb="12" eb="14">
      <t>ショウリャク</t>
    </rPh>
    <rPh sb="16" eb="18">
      <t>カイトウ</t>
    </rPh>
    <phoneticPr fontId="1"/>
  </si>
  <si>
    <t>・青シート「とりまとめ用」には入力しないでください。</t>
    <rPh sb="1" eb="2">
      <t>アオ</t>
    </rPh>
    <rPh sb="11" eb="12">
      <t>ヨウ</t>
    </rPh>
    <rPh sb="15" eb="17">
      <t>ニュウリョク</t>
    </rPh>
    <phoneticPr fontId="1"/>
  </si>
  <si>
    <r>
      <rPr>
        <u/>
        <sz val="11"/>
        <color theme="1"/>
        <rFont val="MS UI Gothic"/>
        <family val="3"/>
        <charset val="128"/>
      </rPr>
      <t>※助産師外来を設置していない場合は回答不要です。</t>
    </r>
    <r>
      <rPr>
        <sz val="11"/>
        <color theme="1"/>
        <rFont val="MS UI Gothic"/>
        <family val="3"/>
        <charset val="128"/>
      </rPr>
      <t>回答に際し、選択肢の項目はセルを着色するか○で囲んでください。　（８）健診費用は公表対象外です。</t>
    </r>
    <rPh sb="1" eb="4">
      <t>ジョサンシ</t>
    </rPh>
    <rPh sb="4" eb="6">
      <t>ガイライ</t>
    </rPh>
    <rPh sb="7" eb="9">
      <t>セッチ</t>
    </rPh>
    <rPh sb="14" eb="16">
      <t>バアイ</t>
    </rPh>
    <rPh sb="17" eb="19">
      <t>カイトウ</t>
    </rPh>
    <rPh sb="19" eb="21">
      <t>フヨウ</t>
    </rPh>
    <rPh sb="24" eb="26">
      <t>カイトウ</t>
    </rPh>
    <rPh sb="27" eb="28">
      <t>サイ</t>
    </rPh>
    <rPh sb="30" eb="33">
      <t>センタクシ</t>
    </rPh>
    <rPh sb="34" eb="36">
      <t>コウモク</t>
    </rPh>
    <rPh sb="40" eb="42">
      <t>チャクショク</t>
    </rPh>
    <rPh sb="47" eb="48">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</si>
</sst>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時&quot;"/>
    <numFmt numFmtId="177" formatCode="##&quot;分から&quot;"/>
    <numFmt numFmtId="178" formatCode="##&quot;分まで&quot;"/>
    <numFmt numFmtId="179" formatCode="##&quot;年以上&quot;"/>
    <numFmt numFmtId="180" formatCode="##&quot;件以上&quot;"/>
    <numFmt numFmtId="181" formatCode="##&quot;件&quot;"/>
    <numFmt numFmtId="182" formatCode="0&quot;件以上&quot;"/>
  </numFmts>
  <fonts count="2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u val="double"/>
      <sz val="11"/>
      <color theme="1"/>
      <name val="游ゴシック"/>
      <family val="3"/>
      <charset val="128"/>
      <scheme val="minor"/>
    </font>
    <font>
      <b/>
      <sz val="12"/>
      <name val="MS UI Gothic"/>
      <family val="3"/>
      <charset val="128"/>
    </font>
    <font>
      <sz val="10"/>
      <name val="MS UI Gothic"/>
      <family val="3"/>
      <charset val="128"/>
    </font>
    <font>
      <b/>
      <sz val="10"/>
      <name val="MS UI Gothic"/>
      <family val="3"/>
      <charset val="128"/>
    </font>
    <font>
      <sz val="10"/>
      <color theme="0"/>
      <name val="MS UI Gothic"/>
      <family val="3"/>
      <charset val="128"/>
    </font>
    <font>
      <b/>
      <sz val="10"/>
      <color theme="1"/>
      <name val="MS UI Gothic"/>
      <family val="3"/>
      <charset val="128"/>
    </font>
    <font>
      <sz val="10"/>
      <color theme="1"/>
      <name val="MS UI Gothic"/>
      <family val="3"/>
      <charset val="128"/>
    </font>
    <font>
      <sz val="12"/>
      <name val="MS UI Gothic"/>
      <family val="3"/>
      <charset val="128"/>
    </font>
    <font>
      <b/>
      <sz val="11"/>
      <color theme="1"/>
      <name val="MS UI Gothic"/>
      <family val="3"/>
      <charset val="128"/>
    </font>
    <font>
      <u/>
      <sz val="10"/>
      <color theme="1"/>
      <name val="MS UI Gothic"/>
      <family val="3"/>
      <charset val="128"/>
    </font>
    <font>
      <sz val="11"/>
      <color theme="1"/>
      <name val="MS UI Gothic"/>
      <family val="3"/>
      <charset val="128"/>
    </font>
    <font>
      <sz val="10"/>
      <color rgb="FFFF0000"/>
      <name val="MS UI Gothic"/>
      <family val="3"/>
      <charset val="128"/>
    </font>
    <font>
      <sz val="9"/>
      <name val="MS UI Gothic"/>
      <family val="3"/>
      <charset val="128"/>
    </font>
    <font>
      <sz val="6"/>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
      <name val="MS UI Gothic"/>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106">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right/>
      <top style="thin">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diagonalDown="1">
      <left style="medium">
        <color indexed="64"/>
      </left>
      <right/>
      <top style="thin">
        <color indexed="64"/>
      </top>
      <bottom style="medium">
        <color indexed="64"/>
      </bottom>
      <diagonal style="thin">
        <color indexed="64"/>
      </diagonal>
    </border>
    <border diagonalDown="1">
      <left/>
      <right style="double">
        <color indexed="64"/>
      </right>
      <top style="thin">
        <color indexed="64"/>
      </top>
      <bottom style="medium">
        <color indexed="64"/>
      </bottom>
      <diagonal style="thin">
        <color indexed="64"/>
      </diagonal>
    </border>
    <border>
      <left/>
      <right style="medium">
        <color indexed="64"/>
      </right>
      <top/>
      <bottom style="hair">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348">
    <xf numFmtId="0" fontId="0" fillId="0" borderId="0" xfId="0">
      <alignment vertical="center"/>
    </xf>
    <xf numFmtId="0" fontId="0" fillId="0" borderId="0" xfId="0" applyAlignment="1">
      <alignment horizontal="left" vertical="center"/>
    </xf>
    <xf numFmtId="0" fontId="6" fillId="0" borderId="0" xfId="0" applyFont="1" applyAlignment="1">
      <alignment vertical="top"/>
    </xf>
    <xf numFmtId="0" fontId="7" fillId="0" borderId="0" xfId="0" applyFont="1" applyAlignment="1">
      <alignment vertical="center"/>
    </xf>
    <xf numFmtId="0" fontId="8" fillId="2" borderId="0" xfId="0" applyFont="1" applyFill="1" applyAlignment="1">
      <alignment horizontal="center" vertical="center" wrapText="1"/>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49" fontId="7" fillId="0" borderId="7" xfId="0" applyNumberFormat="1" applyFont="1" applyBorder="1" applyAlignment="1">
      <alignment vertical="center"/>
    </xf>
    <xf numFmtId="0" fontId="10" fillId="2" borderId="0" xfId="0" applyFont="1" applyFill="1" applyAlignment="1">
      <alignment horizontal="left" vertical="center" wrapText="1"/>
    </xf>
    <xf numFmtId="0" fontId="11" fillId="0" borderId="0" xfId="0" applyFont="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Alignment="1"/>
    <xf numFmtId="0" fontId="12" fillId="0" borderId="1" xfId="0" applyFont="1" applyBorder="1" applyAlignment="1"/>
    <xf numFmtId="0" fontId="12" fillId="0" borderId="0" xfId="0" applyFont="1" applyAlignment="1"/>
    <xf numFmtId="0" fontId="12" fillId="0" borderId="0" xfId="0" applyFont="1" applyFill="1" applyAlignment="1"/>
    <xf numFmtId="0" fontId="8" fillId="2" borderId="0" xfId="0" applyFont="1" applyFill="1" applyAlignment="1">
      <alignment horizontal="left" vertical="center" wrapText="1"/>
    </xf>
    <xf numFmtId="0" fontId="7" fillId="0" borderId="9"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10" fillId="2" borderId="0" xfId="0" applyFont="1" applyFill="1" applyAlignment="1">
      <alignment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9" xfId="0" applyFont="1" applyFill="1" applyBorder="1" applyAlignment="1">
      <alignment vertical="center"/>
    </xf>
    <xf numFmtId="0" fontId="9" fillId="3" borderId="20" xfId="0" applyFont="1" applyFill="1" applyBorder="1" applyAlignment="1">
      <alignment vertical="center"/>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9" fillId="3" borderId="25" xfId="0" applyFont="1" applyFill="1" applyBorder="1" applyAlignment="1">
      <alignment horizontal="left" vertical="center"/>
    </xf>
    <xf numFmtId="0" fontId="9" fillId="3" borderId="26" xfId="0" applyFont="1" applyFill="1" applyBorder="1" applyAlignment="1">
      <alignment horizontal="left" vertical="center"/>
    </xf>
    <xf numFmtId="0" fontId="7" fillId="0" borderId="23" xfId="0" applyFont="1" applyBorder="1" applyAlignment="1" applyProtection="1">
      <alignment horizontal="center" vertical="center"/>
      <protection locked="0"/>
    </xf>
    <xf numFmtId="0" fontId="7" fillId="0" borderId="0" xfId="0" applyFont="1" applyAlignment="1">
      <alignment horizontal="center" vertical="center"/>
    </xf>
    <xf numFmtId="0" fontId="9" fillId="3" borderId="27" xfId="0" applyFont="1" applyFill="1" applyBorder="1" applyAlignment="1">
      <alignment horizontal="left" vertical="center"/>
    </xf>
    <xf numFmtId="0" fontId="9" fillId="3" borderId="15" xfId="0" applyFont="1" applyFill="1" applyBorder="1" applyAlignment="1">
      <alignment horizontal="left" vertical="center"/>
    </xf>
    <xf numFmtId="0" fontId="9" fillId="3" borderId="22" xfId="0" applyFont="1" applyFill="1" applyBorder="1" applyAlignment="1">
      <alignment horizontal="left" vertical="center"/>
    </xf>
    <xf numFmtId="0" fontId="9" fillId="3" borderId="20" xfId="0" applyFont="1" applyFill="1" applyBorder="1" applyAlignment="1">
      <alignment horizontal="left" vertical="center"/>
    </xf>
    <xf numFmtId="0" fontId="7" fillId="0" borderId="24" xfId="0" applyFont="1" applyBorder="1" applyAlignment="1" applyProtection="1">
      <alignment horizontal="center" vertical="center"/>
      <protection locked="0"/>
    </xf>
    <xf numFmtId="0" fontId="9" fillId="3" borderId="19" xfId="0" applyFont="1" applyFill="1" applyBorder="1" applyAlignment="1">
      <alignment horizontal="left" vertical="center"/>
    </xf>
    <xf numFmtId="0" fontId="7" fillId="5" borderId="26"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11" fillId="6" borderId="0" xfId="0" applyFont="1" applyFill="1" applyAlignment="1">
      <alignment vertical="center"/>
    </xf>
    <xf numFmtId="0" fontId="9" fillId="3" borderId="16" xfId="0" applyFont="1" applyFill="1" applyBorder="1" applyAlignment="1">
      <alignment vertical="center"/>
    </xf>
    <xf numFmtId="0" fontId="9" fillId="3" borderId="22" xfId="0" applyFont="1" applyFill="1" applyBorder="1" applyAlignment="1">
      <alignment vertical="center"/>
    </xf>
    <xf numFmtId="0" fontId="9" fillId="3" borderId="25" xfId="0" applyFont="1" applyFill="1" applyBorder="1" applyAlignment="1">
      <alignment horizontal="right" vertical="center"/>
    </xf>
    <xf numFmtId="0" fontId="7" fillId="5" borderId="28"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9" fillId="3" borderId="15" xfId="0" applyFont="1" applyFill="1" applyBorder="1" applyAlignment="1">
      <alignment vertical="center"/>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39" xfId="0" applyFont="1" applyBorder="1" applyAlignment="1" applyProtection="1">
      <alignment horizontal="center" vertical="center"/>
      <protection locked="0"/>
    </xf>
    <xf numFmtId="0" fontId="7" fillId="0" borderId="41" xfId="0" applyFont="1" applyFill="1" applyBorder="1" applyAlignment="1">
      <alignment horizontal="left" vertical="center"/>
    </xf>
    <xf numFmtId="0" fontId="7" fillId="0" borderId="41" xfId="0"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3" xfId="0" applyFont="1" applyBorder="1" applyAlignment="1">
      <alignment horizontal="center" vertical="center"/>
    </xf>
    <xf numFmtId="0" fontId="7" fillId="0" borderId="1" xfId="0" applyFont="1" applyBorder="1" applyAlignment="1" applyProtection="1">
      <alignment horizontal="left" vertical="center"/>
      <protection locked="0"/>
    </xf>
    <xf numFmtId="0" fontId="7" fillId="0" borderId="45"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8" fillId="2" borderId="0" xfId="0" applyFont="1" applyFill="1" applyAlignment="1">
      <alignment vertical="center" wrapText="1"/>
    </xf>
    <xf numFmtId="176" fontId="7" fillId="0" borderId="47" xfId="0" applyNumberFormat="1" applyFont="1" applyFill="1" applyBorder="1" applyAlignment="1" applyProtection="1">
      <alignment vertical="center"/>
      <protection locked="0"/>
    </xf>
    <xf numFmtId="176" fontId="7" fillId="0" borderId="48" xfId="0" applyNumberFormat="1" applyFont="1" applyFill="1" applyBorder="1" applyAlignment="1" applyProtection="1">
      <alignment vertical="center"/>
      <protection locked="0"/>
    </xf>
    <xf numFmtId="178" fontId="7" fillId="0" borderId="48" xfId="0" applyNumberFormat="1" applyFont="1" applyFill="1" applyBorder="1" applyAlignment="1">
      <alignment vertical="center"/>
    </xf>
    <xf numFmtId="0" fontId="7" fillId="0" borderId="48" xfId="0" applyFont="1" applyFill="1" applyBorder="1" applyAlignment="1" applyProtection="1">
      <alignment vertical="center"/>
      <protection locked="0"/>
    </xf>
    <xf numFmtId="0" fontId="7" fillId="0" borderId="16" xfId="0" applyFont="1" applyFill="1" applyBorder="1" applyAlignment="1">
      <alignment horizontal="right" vertical="center"/>
    </xf>
    <xf numFmtId="176" fontId="7" fillId="0" borderId="50" xfId="0" applyNumberFormat="1" applyFont="1" applyFill="1" applyBorder="1" applyAlignment="1" applyProtection="1">
      <alignment vertical="center"/>
      <protection locked="0"/>
    </xf>
    <xf numFmtId="177" fontId="7" fillId="0" borderId="51" xfId="0" applyNumberFormat="1" applyFont="1" applyFill="1" applyBorder="1" applyAlignment="1">
      <alignment vertical="center"/>
    </xf>
    <xf numFmtId="176" fontId="7" fillId="0" borderId="0" xfId="0" applyNumberFormat="1" applyFont="1" applyFill="1" applyBorder="1" applyAlignment="1" applyProtection="1">
      <alignment vertical="center"/>
      <protection locked="0"/>
    </xf>
    <xf numFmtId="178" fontId="7" fillId="0" borderId="0" xfId="0" applyNumberFormat="1" applyFont="1" applyFill="1" applyBorder="1" applyAlignment="1">
      <alignment vertical="center"/>
    </xf>
    <xf numFmtId="0" fontId="7" fillId="0" borderId="52" xfId="0" applyFont="1" applyFill="1" applyBorder="1" applyAlignment="1">
      <alignment vertical="center"/>
    </xf>
    <xf numFmtId="0" fontId="9" fillId="3" borderId="21" xfId="0" applyFont="1" applyFill="1" applyBorder="1" applyAlignment="1">
      <alignment horizontal="center" vertical="center" wrapText="1"/>
    </xf>
    <xf numFmtId="0" fontId="7" fillId="0" borderId="0" xfId="0" applyFont="1" applyFill="1" applyBorder="1" applyAlignment="1">
      <alignment vertical="center" wrapText="1"/>
    </xf>
    <xf numFmtId="177" fontId="7" fillId="0" borderId="48" xfId="0" applyNumberFormat="1" applyFont="1" applyFill="1" applyBorder="1" applyAlignment="1">
      <alignment vertical="center"/>
    </xf>
    <xf numFmtId="178" fontId="7" fillId="0" borderId="53" xfId="0" applyNumberFormat="1" applyFont="1" applyFill="1" applyBorder="1" applyAlignment="1">
      <alignment vertical="center"/>
    </xf>
    <xf numFmtId="0" fontId="7" fillId="0" borderId="33" xfId="0" applyFont="1" applyFill="1" applyBorder="1" applyAlignment="1">
      <alignment vertical="center"/>
    </xf>
    <xf numFmtId="0" fontId="9" fillId="3" borderId="4" xfId="0" applyFont="1" applyFill="1" applyBorder="1" applyAlignment="1">
      <alignment vertical="top" wrapText="1"/>
    </xf>
    <xf numFmtId="0" fontId="7" fillId="0" borderId="7" xfId="0" applyFont="1" applyFill="1" applyBorder="1" applyAlignment="1">
      <alignment horizontal="center" vertical="center" wrapText="1"/>
    </xf>
    <xf numFmtId="0" fontId="11" fillId="0" borderId="0" xfId="0" applyFont="1" applyFill="1" applyAlignment="1">
      <alignment vertical="top"/>
    </xf>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vertical="top" wrapText="1"/>
    </xf>
    <xf numFmtId="0" fontId="7" fillId="0" borderId="0" xfId="0" applyFont="1" applyAlignment="1"/>
    <xf numFmtId="0" fontId="15" fillId="0" borderId="0" xfId="0" applyFont="1" applyAlignment="1">
      <alignment vertical="center"/>
    </xf>
    <xf numFmtId="0" fontId="11" fillId="0" borderId="0" xfId="0" applyFont="1" applyBorder="1" applyAlignment="1">
      <alignment vertical="center"/>
    </xf>
    <xf numFmtId="0" fontId="11" fillId="0" borderId="0" xfId="0" applyFont="1" applyAlignment="1"/>
    <xf numFmtId="0" fontId="9" fillId="3" borderId="40" xfId="0" applyFont="1" applyFill="1" applyBorder="1" applyAlignment="1">
      <alignment horizontal="left" vertical="center"/>
    </xf>
    <xf numFmtId="0" fontId="9" fillId="3" borderId="55" xfId="0" applyFont="1" applyFill="1" applyBorder="1" applyAlignment="1">
      <alignment horizontal="left" vertical="center"/>
    </xf>
    <xf numFmtId="0" fontId="7" fillId="4" borderId="41" xfId="0" applyFont="1" applyFill="1" applyBorder="1" applyAlignment="1">
      <alignment horizontal="center" vertical="center"/>
    </xf>
    <xf numFmtId="0" fontId="9" fillId="3" borderId="8"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7" fillId="0" borderId="54" xfId="0" applyFont="1" applyBorder="1" applyAlignment="1">
      <alignment horizontal="center" vertical="center"/>
    </xf>
    <xf numFmtId="0" fontId="7" fillId="0" borderId="0" xfId="0" applyFont="1" applyBorder="1" applyAlignment="1">
      <alignment vertical="center"/>
    </xf>
    <xf numFmtId="0" fontId="11" fillId="7" borderId="0" xfId="0" applyFont="1" applyFill="1" applyAlignment="1">
      <alignment vertical="center"/>
    </xf>
    <xf numFmtId="0" fontId="7" fillId="4" borderId="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vertical="center"/>
    </xf>
    <xf numFmtId="0" fontId="7" fillId="0" borderId="42" xfId="0" applyFont="1" applyBorder="1" applyAlignment="1">
      <alignment horizontal="center" vertical="center"/>
    </xf>
    <xf numFmtId="0" fontId="7" fillId="0" borderId="41" xfId="0" applyFont="1" applyBorder="1" applyAlignment="1">
      <alignment horizontal="left" vertical="center"/>
    </xf>
    <xf numFmtId="0" fontId="7" fillId="0" borderId="43" xfId="0" applyFont="1" applyBorder="1" applyAlignment="1">
      <alignment horizontal="left" vertical="center"/>
    </xf>
    <xf numFmtId="0" fontId="9" fillId="3" borderId="2" xfId="0" applyFont="1" applyFill="1" applyBorder="1" applyAlignment="1">
      <alignment vertical="center"/>
    </xf>
    <xf numFmtId="0" fontId="9" fillId="3" borderId="6" xfId="0" applyFont="1" applyFill="1" applyBorder="1" applyAlignment="1">
      <alignment horizontal="left"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vertical="center"/>
    </xf>
    <xf numFmtId="0" fontId="11" fillId="0" borderId="3" xfId="0" applyFont="1" applyBorder="1" applyAlignment="1">
      <alignment horizontal="left" vertical="center"/>
    </xf>
    <xf numFmtId="0" fontId="16" fillId="0" borderId="4" xfId="0" applyFont="1" applyBorder="1" applyAlignment="1">
      <alignment horizontal="center" vertical="center"/>
    </xf>
    <xf numFmtId="0" fontId="11" fillId="0" borderId="4" xfId="0" applyFont="1" applyBorder="1" applyAlignment="1">
      <alignment horizontal="left" vertical="center"/>
    </xf>
    <xf numFmtId="0" fontId="7" fillId="0" borderId="7" xfId="0" applyFont="1" applyBorder="1" applyAlignment="1">
      <alignment horizontal="center" vertical="center"/>
    </xf>
    <xf numFmtId="0" fontId="9" fillId="3" borderId="2" xfId="0" applyFont="1" applyFill="1" applyBorder="1" applyAlignment="1">
      <alignment horizontal="left" vertical="center"/>
    </xf>
    <xf numFmtId="0" fontId="7" fillId="0" borderId="4" xfId="0" applyFont="1" applyBorder="1" applyAlignment="1">
      <alignment vertical="center"/>
    </xf>
    <xf numFmtId="0" fontId="9" fillId="3" borderId="26" xfId="0" applyFont="1" applyFill="1" applyBorder="1" applyAlignment="1">
      <alignment vertical="center"/>
    </xf>
    <xf numFmtId="0" fontId="7" fillId="0" borderId="21" xfId="0" applyFont="1" applyBorder="1" applyAlignment="1">
      <alignment horizontal="center" vertical="center"/>
    </xf>
    <xf numFmtId="0" fontId="9" fillId="3" borderId="21" xfId="0" applyFont="1" applyFill="1" applyBorder="1" applyAlignment="1">
      <alignment vertical="center"/>
    </xf>
    <xf numFmtId="0" fontId="7" fillId="0" borderId="21" xfId="0" applyFont="1" applyBorder="1" applyAlignment="1">
      <alignment horizontal="center" vertical="center" wrapText="1"/>
    </xf>
    <xf numFmtId="0" fontId="9" fillId="3" borderId="35" xfId="0" applyFont="1" applyFill="1" applyBorder="1" applyAlignment="1">
      <alignment vertical="center"/>
    </xf>
    <xf numFmtId="0" fontId="7" fillId="0" borderId="34" xfId="0" applyFont="1" applyBorder="1" applyAlignment="1">
      <alignment horizontal="center" vertical="center"/>
    </xf>
    <xf numFmtId="0" fontId="7" fillId="0" borderId="59" xfId="0" applyFont="1" applyBorder="1" applyAlignment="1">
      <alignment horizontal="center" vertical="center" wrapText="1"/>
    </xf>
    <xf numFmtId="0" fontId="9" fillId="3" borderId="39" xfId="0" applyFont="1" applyFill="1" applyBorder="1" applyAlignment="1">
      <alignment vertical="center"/>
    </xf>
    <xf numFmtId="0" fontId="7" fillId="0" borderId="59" xfId="0" applyFont="1" applyBorder="1" applyAlignment="1">
      <alignment horizontal="center" vertical="center"/>
    </xf>
    <xf numFmtId="0" fontId="9" fillId="3" borderId="62" xfId="0" applyFont="1" applyFill="1" applyBorder="1" applyAlignment="1">
      <alignment vertical="center" wrapText="1"/>
    </xf>
    <xf numFmtId="179" fontId="7" fillId="0" borderId="63" xfId="0" applyNumberFormat="1" applyFont="1" applyFill="1" applyBorder="1" applyAlignment="1">
      <alignment horizontal="center" vertical="center"/>
    </xf>
    <xf numFmtId="0" fontId="9" fillId="3" borderId="64" xfId="0" applyFont="1" applyFill="1" applyBorder="1" applyAlignment="1">
      <alignment vertical="center" wrapText="1"/>
    </xf>
    <xf numFmtId="180" fontId="7" fillId="0" borderId="49" xfId="0" applyNumberFormat="1" applyFont="1" applyFill="1" applyBorder="1" applyAlignment="1">
      <alignment horizontal="center" vertical="center"/>
    </xf>
    <xf numFmtId="180" fontId="7" fillId="0" borderId="65" xfId="0" applyNumberFormat="1" applyFont="1" applyFill="1" applyBorder="1" applyAlignment="1">
      <alignment horizontal="center" vertical="center"/>
    </xf>
    <xf numFmtId="0" fontId="8" fillId="2" borderId="0" xfId="0" applyFont="1" applyFill="1" applyBorder="1" applyAlignment="1">
      <alignment vertical="center" wrapText="1"/>
    </xf>
    <xf numFmtId="0" fontId="9" fillId="3" borderId="66" xfId="0" applyFont="1" applyFill="1" applyBorder="1" applyAlignment="1">
      <alignment vertical="center" wrapText="1"/>
    </xf>
    <xf numFmtId="180" fontId="7" fillId="0" borderId="26" xfId="0" applyNumberFormat="1" applyFont="1" applyFill="1" applyBorder="1" applyAlignment="1">
      <alignment horizontal="center" vertical="center"/>
    </xf>
    <xf numFmtId="0" fontId="9" fillId="3" borderId="67" xfId="0" applyFont="1" applyFill="1" applyBorder="1" applyAlignment="1">
      <alignment vertical="center" wrapText="1"/>
    </xf>
    <xf numFmtId="180" fontId="7" fillId="0" borderId="68" xfId="0" applyNumberFormat="1" applyFont="1" applyFill="1" applyBorder="1" applyAlignment="1">
      <alignment horizontal="center" vertical="center"/>
    </xf>
    <xf numFmtId="181" fontId="7" fillId="0" borderId="26" xfId="0" applyNumberFormat="1" applyFont="1" applyFill="1" applyBorder="1" applyAlignment="1">
      <alignment horizontal="center" vertical="center" wrapText="1"/>
    </xf>
    <xf numFmtId="0" fontId="9" fillId="3" borderId="67" xfId="0" applyFont="1" applyFill="1" applyBorder="1" applyAlignment="1">
      <alignment horizontal="left" vertical="center" wrapText="1"/>
    </xf>
    <xf numFmtId="0" fontId="7" fillId="0" borderId="26" xfId="0" applyFont="1" applyFill="1" applyBorder="1" applyAlignment="1">
      <alignment horizontal="center" vertical="center" wrapText="1"/>
    </xf>
    <xf numFmtId="182" fontId="7" fillId="0" borderId="69"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1" fillId="0" borderId="0" xfId="0" applyFont="1" applyAlignment="1">
      <alignment vertical="center" wrapText="1"/>
    </xf>
    <xf numFmtId="0" fontId="9" fillId="3" borderId="70" xfId="0" applyFont="1" applyFill="1" applyBorder="1" applyAlignment="1">
      <alignment vertical="center" wrapText="1"/>
    </xf>
    <xf numFmtId="0" fontId="7" fillId="0" borderId="71" xfId="0" applyNumberFormat="1"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77"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80" xfId="0" applyFont="1" applyFill="1" applyBorder="1" applyAlignment="1">
      <alignment vertical="center" shrinkToFit="1"/>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9" fillId="3" borderId="85" xfId="0" applyFont="1" applyFill="1" applyBorder="1" applyAlignment="1">
      <alignment vertical="center" shrinkToFit="1"/>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9" fillId="3" borderId="90" xfId="0" applyFont="1" applyFill="1" applyBorder="1" applyAlignment="1">
      <alignment vertical="center" shrinkToFit="1"/>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9" fillId="3" borderId="76" xfId="0" applyFont="1" applyFill="1" applyBorder="1" applyAlignment="1">
      <alignment horizontal="center" vertical="center"/>
    </xf>
    <xf numFmtId="0" fontId="9" fillId="3" borderId="15" xfId="0" applyFont="1" applyFill="1" applyBorder="1" applyAlignment="1">
      <alignment vertical="center" shrinkToFit="1"/>
    </xf>
    <xf numFmtId="0" fontId="7" fillId="0" borderId="15"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17" xfId="0" applyFont="1" applyBorder="1" applyAlignment="1">
      <alignment horizontal="center" vertical="center"/>
    </xf>
    <xf numFmtId="0" fontId="9" fillId="3" borderId="96" xfId="0" applyFont="1" applyFill="1" applyBorder="1" applyAlignment="1">
      <alignment horizontal="center" vertical="center"/>
    </xf>
    <xf numFmtId="0" fontId="9" fillId="3" borderId="21" xfId="0" applyFont="1" applyFill="1" applyBorder="1" applyAlignment="1">
      <alignment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9" fillId="3" borderId="97" xfId="0" applyFont="1" applyFill="1" applyBorder="1" applyAlignment="1">
      <alignment horizontal="center" vertical="center"/>
    </xf>
    <xf numFmtId="0" fontId="9" fillId="3" borderId="39" xfId="0" applyFont="1" applyFill="1" applyBorder="1" applyAlignment="1">
      <alignment vertical="center" shrinkToFit="1"/>
    </xf>
    <xf numFmtId="0" fontId="7" fillId="0" borderId="39"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11" fillId="0" borderId="0" xfId="0" applyFont="1" applyAlignment="1">
      <alignment horizontal="left" vertical="center"/>
    </xf>
    <xf numFmtId="0" fontId="11" fillId="2" borderId="0" xfId="0" applyFont="1" applyFill="1" applyBorder="1" applyAlignment="1">
      <alignment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2" xfId="0" applyFont="1" applyFill="1" applyBorder="1" applyAlignment="1">
      <alignment horizontal="left" vertical="center" shrinkToFit="1"/>
    </xf>
    <xf numFmtId="0" fontId="9" fillId="3" borderId="26" xfId="0" applyFont="1" applyFill="1" applyBorder="1" applyAlignment="1">
      <alignment horizontal="center" vertical="center" shrinkToFit="1"/>
    </xf>
    <xf numFmtId="0" fontId="11" fillId="0" borderId="21" xfId="0" applyFont="1" applyBorder="1" applyAlignment="1">
      <alignment horizontal="center" vertical="center"/>
    </xf>
    <xf numFmtId="0" fontId="11" fillId="0" borderId="78" xfId="0" applyFont="1" applyBorder="1" applyAlignment="1">
      <alignment horizontal="center" vertical="center"/>
    </xf>
    <xf numFmtId="0" fontId="11" fillId="0" borderId="23" xfId="0" applyFont="1" applyBorder="1" applyAlignment="1">
      <alignment horizontal="center" vertical="center"/>
    </xf>
    <xf numFmtId="0" fontId="9" fillId="3" borderId="26" xfId="0" applyFont="1" applyFill="1" applyBorder="1" applyAlignment="1">
      <alignment horizontal="center" vertical="center"/>
    </xf>
    <xf numFmtId="0" fontId="9" fillId="3" borderId="98" xfId="0" applyFont="1" applyFill="1" applyBorder="1" applyAlignment="1">
      <alignment horizontal="center" vertical="center"/>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0" fillId="0" borderId="0" xfId="0" applyAlignment="1">
      <alignment vertical="center" wrapText="1"/>
    </xf>
    <xf numFmtId="0" fontId="19" fillId="8" borderId="21" xfId="0" applyFont="1" applyFill="1" applyBorder="1" applyAlignment="1">
      <alignment vertical="center" wrapText="1"/>
    </xf>
    <xf numFmtId="0" fontId="20" fillId="8" borderId="21" xfId="0" applyFont="1" applyFill="1" applyBorder="1" applyAlignment="1">
      <alignment vertical="center" wrapText="1"/>
    </xf>
    <xf numFmtId="0" fontId="20" fillId="0" borderId="0" xfId="0" applyFont="1" applyAlignment="1">
      <alignment vertical="center" wrapText="1"/>
    </xf>
    <xf numFmtId="0" fontId="0" fillId="10" borderId="21" xfId="0" applyFill="1" applyBorder="1" applyAlignment="1">
      <alignment vertical="center" wrapText="1"/>
    </xf>
    <xf numFmtId="0" fontId="21" fillId="10" borderId="21" xfId="0" applyFont="1" applyFill="1" applyBorder="1" applyAlignment="1">
      <alignment vertical="center" wrapText="1"/>
    </xf>
    <xf numFmtId="0" fontId="0" fillId="9" borderId="21" xfId="0" applyFill="1" applyBorder="1" applyAlignment="1">
      <alignment vertical="center" wrapText="1"/>
    </xf>
    <xf numFmtId="0" fontId="22" fillId="10" borderId="21" xfId="0" applyFont="1" applyFill="1" applyBorder="1" applyAlignment="1">
      <alignment vertical="center" wrapText="1"/>
    </xf>
    <xf numFmtId="0" fontId="0" fillId="0" borderId="0" xfId="0" applyFill="1">
      <alignment vertical="center"/>
    </xf>
    <xf numFmtId="0" fontId="0" fillId="11" borderId="21" xfId="0" applyFill="1" applyBorder="1" applyAlignment="1">
      <alignment vertical="center" wrapText="1"/>
    </xf>
    <xf numFmtId="0" fontId="0" fillId="0" borderId="0" xfId="0" applyAlignment="1">
      <alignment horizontal="left" vertical="center"/>
    </xf>
    <xf numFmtId="0" fontId="0" fillId="0" borderId="0" xfId="0" applyAlignment="1">
      <alignment vertical="center"/>
    </xf>
    <xf numFmtId="0" fontId="7" fillId="0" borderId="16" xfId="0" applyFont="1" applyFill="1" applyBorder="1" applyAlignment="1" applyProtection="1">
      <alignment horizontal="center" vertical="center"/>
      <protection locked="0"/>
    </xf>
    <xf numFmtId="0" fontId="7" fillId="0" borderId="104" xfId="0" applyFont="1" applyFill="1" applyBorder="1" applyAlignment="1" applyProtection="1">
      <alignment vertical="center"/>
      <protection locked="0"/>
    </xf>
    <xf numFmtId="0" fontId="7" fillId="0" borderId="105" xfId="0" applyFont="1" applyFill="1" applyBorder="1" applyAlignment="1">
      <alignment horizontal="center" vertical="center" wrapText="1"/>
    </xf>
    <xf numFmtId="0" fontId="9" fillId="3" borderId="30" xfId="0" applyFont="1" applyFill="1" applyBorder="1" applyAlignment="1">
      <alignment vertical="center"/>
    </xf>
    <xf numFmtId="0" fontId="9" fillId="3" borderId="21" xfId="0" applyFont="1" applyFill="1" applyBorder="1" applyAlignment="1" applyProtection="1">
      <alignment horizontal="center" vertical="center"/>
      <protection locked="0"/>
    </xf>
    <xf numFmtId="0" fontId="10" fillId="2" borderId="33" xfId="0" applyFont="1" applyFill="1" applyBorder="1" applyAlignment="1">
      <alignment vertical="center" wrapText="1"/>
    </xf>
    <xf numFmtId="0" fontId="11" fillId="0" borderId="41"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9" fillId="3" borderId="96"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49"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103"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79"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8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6" xfId="0" applyFont="1" applyFill="1" applyBorder="1" applyAlignment="1">
      <alignment horizontal="center" vertical="center"/>
    </xf>
    <xf numFmtId="0" fontId="9" fillId="3" borderId="100"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73"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101" xfId="0" applyFont="1" applyFill="1" applyBorder="1" applyAlignment="1">
      <alignment horizontal="center" vertical="center"/>
    </xf>
    <xf numFmtId="0" fontId="9" fillId="3" borderId="94"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1" xfId="0" applyFont="1" applyFill="1" applyBorder="1" applyAlignment="1">
      <alignment horizontal="left" vertical="center" wrapText="1"/>
    </xf>
    <xf numFmtId="0" fontId="9" fillId="3" borderId="55"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0" borderId="60"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3" borderId="74" xfId="0" applyFont="1" applyFill="1" applyBorder="1" applyAlignment="1">
      <alignment horizontal="center" vertical="center"/>
    </xf>
    <xf numFmtId="0" fontId="9" fillId="3" borderId="75" xfId="0" applyFont="1" applyFill="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9" fillId="3" borderId="8" xfId="0" applyFont="1" applyFill="1" applyBorder="1" applyAlignment="1">
      <alignment horizontal="left" vertical="center"/>
    </xf>
    <xf numFmtId="0" fontId="9" fillId="3" borderId="5" xfId="0" applyFont="1" applyFill="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9" fillId="3" borderId="10"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3" borderId="40" xfId="0" applyFont="1" applyFill="1" applyBorder="1" applyAlignment="1">
      <alignment horizontal="left" vertical="center"/>
    </xf>
    <xf numFmtId="0" fontId="9" fillId="3" borderId="55" xfId="0" applyFont="1" applyFill="1" applyBorder="1" applyAlignment="1">
      <alignment horizontal="left" vertical="center"/>
    </xf>
    <xf numFmtId="0" fontId="9" fillId="3" borderId="40" xfId="0" applyFont="1" applyFill="1" applyBorder="1" applyAlignment="1">
      <alignment horizontal="left" vertical="center" wrapText="1"/>
    </xf>
    <xf numFmtId="0" fontId="9" fillId="3" borderId="30" xfId="0" applyFont="1" applyFill="1" applyBorder="1" applyAlignment="1">
      <alignment horizontal="left" vertical="center" wrapText="1"/>
    </xf>
    <xf numFmtId="49" fontId="11" fillId="0" borderId="42"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0" fontId="7" fillId="0" borderId="37"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6" fillId="0" borderId="1" xfId="0" applyFont="1" applyBorder="1" applyAlignment="1">
      <alignment horizontal="left" wrapText="1"/>
    </xf>
    <xf numFmtId="0" fontId="9" fillId="3" borderId="18" xfId="0" applyFont="1" applyFill="1" applyBorder="1" applyAlignment="1">
      <alignment horizontal="left" vertical="center"/>
    </xf>
    <xf numFmtId="0" fontId="9" fillId="3" borderId="76" xfId="0" applyFont="1" applyFill="1" applyBorder="1" applyAlignment="1">
      <alignment horizontal="left" vertical="center"/>
    </xf>
    <xf numFmtId="0" fontId="9" fillId="3"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28" xfId="0" applyFont="1" applyFill="1" applyBorder="1" applyAlignment="1">
      <alignment horizontal="left" vertical="center"/>
    </xf>
    <xf numFmtId="0" fontId="9" fillId="3" borderId="16" xfId="0" applyFont="1" applyFill="1" applyBorder="1" applyAlignment="1">
      <alignment horizontal="left" vertical="center"/>
    </xf>
    <xf numFmtId="0" fontId="9" fillId="3" borderId="49" xfId="0" applyFont="1" applyFill="1" applyBorder="1" applyAlignment="1">
      <alignment horizontal="left" vertical="center"/>
    </xf>
    <xf numFmtId="0" fontId="9" fillId="3"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9" fillId="3" borderId="44" xfId="0" applyFont="1" applyFill="1" applyBorder="1" applyAlignment="1">
      <alignment horizontal="left" vertical="center" wrapText="1"/>
    </xf>
    <xf numFmtId="0" fontId="13" fillId="0" borderId="0" xfId="0" applyFont="1" applyFill="1" applyAlignment="1">
      <alignment horizontal="center" vertical="center"/>
    </xf>
    <xf numFmtId="0" fontId="11" fillId="0" borderId="0" xfId="0" applyFont="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9" fillId="3" borderId="8"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9" xfId="0" applyFont="1" applyFill="1" applyBorder="1" applyAlignment="1">
      <alignment horizontal="left" vertical="center"/>
    </xf>
    <xf numFmtId="0" fontId="9" fillId="3" borderId="25" xfId="0" applyFont="1" applyFill="1" applyBorder="1" applyAlignment="1">
      <alignment horizontal="left" vertical="center"/>
    </xf>
    <xf numFmtId="0" fontId="9" fillId="3" borderId="22"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34"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9" fillId="3" borderId="22" xfId="0" applyFont="1" applyFill="1" applyBorder="1" applyAlignment="1">
      <alignment horizontal="left" vertical="center"/>
    </xf>
    <xf numFmtId="0" fontId="9" fillId="3" borderId="26" xfId="0" applyFont="1" applyFill="1" applyBorder="1" applyAlignment="1">
      <alignment horizontal="left" vertical="center"/>
    </xf>
    <xf numFmtId="0" fontId="9" fillId="3" borderId="37" xfId="0" applyFont="1" applyFill="1" applyBorder="1" applyAlignment="1">
      <alignment horizontal="left" vertical="center"/>
    </xf>
    <xf numFmtId="0" fontId="9" fillId="3" borderId="1" xfId="0" applyFont="1" applyFill="1" applyBorder="1" applyAlignment="1">
      <alignment horizontal="left" vertical="center"/>
    </xf>
    <xf numFmtId="0" fontId="7" fillId="0" borderId="1" xfId="0" applyFont="1" applyBorder="1" applyAlignment="1">
      <alignment horizontal="righ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0" fillId="11" borderId="21" xfId="0" applyFill="1" applyBorder="1" applyAlignment="1">
      <alignment horizontal="center" vertical="center" wrapText="1"/>
    </xf>
    <xf numFmtId="0" fontId="21" fillId="10" borderId="22" xfId="0" applyFont="1" applyFill="1" applyBorder="1" applyAlignment="1">
      <alignment horizontal="center" vertical="center" wrapText="1"/>
    </xf>
    <xf numFmtId="0" fontId="21" fillId="10" borderId="25" xfId="0" applyFont="1" applyFill="1" applyBorder="1" applyAlignment="1">
      <alignment horizontal="center" vertical="center" wrapText="1"/>
    </xf>
    <xf numFmtId="0" fontId="21" fillId="10" borderId="26" xfId="0" applyFont="1" applyFill="1" applyBorder="1" applyAlignment="1">
      <alignment horizontal="center" vertical="center" wrapText="1"/>
    </xf>
    <xf numFmtId="0" fontId="0" fillId="9" borderId="16" xfId="0" applyFill="1" applyBorder="1" applyAlignment="1">
      <alignment horizontal="center" vertical="center" wrapText="1"/>
    </xf>
    <xf numFmtId="0" fontId="0" fillId="9" borderId="49" xfId="0" applyFill="1" applyBorder="1" applyAlignment="1">
      <alignment horizontal="center" vertical="center" wrapText="1"/>
    </xf>
    <xf numFmtId="0" fontId="21" fillId="10" borderId="31"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1" fillId="10" borderId="21" xfId="0" applyFont="1" applyFill="1" applyBorder="1" applyAlignment="1">
      <alignment horizontal="center" vertical="center" wrapText="1"/>
    </xf>
    <xf numFmtId="0" fontId="22" fillId="10" borderId="31"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0" fillId="9" borderId="22" xfId="0" applyFill="1" applyBorder="1" applyAlignment="1">
      <alignment horizontal="center" vertical="center" wrapText="1"/>
    </xf>
    <xf numFmtId="0" fontId="0" fillId="9" borderId="25" xfId="0" applyFill="1" applyBorder="1" applyAlignment="1">
      <alignment horizontal="center" vertical="center" wrapText="1"/>
    </xf>
    <xf numFmtId="0" fontId="0" fillId="9" borderId="26"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20"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15"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50" xfId="0" applyFill="1" applyBorder="1" applyAlignment="1">
      <alignment horizontal="center" vertical="center" wrapText="1"/>
    </xf>
    <xf numFmtId="0" fontId="18" fillId="8" borderId="22" xfId="0" applyFont="1" applyFill="1" applyBorder="1" applyAlignment="1">
      <alignment horizontal="center" vertical="center" wrapText="1"/>
    </xf>
    <xf numFmtId="0" fontId="18" fillId="8" borderId="25" xfId="0" applyFont="1" applyFill="1" applyBorder="1" applyAlignment="1">
      <alignment horizontal="center" vertical="center" wrapText="1"/>
    </xf>
    <xf numFmtId="0" fontId="18" fillId="8" borderId="26" xfId="0" applyFont="1" applyFill="1" applyBorder="1" applyAlignment="1">
      <alignment horizontal="center" vertical="center" wrapText="1"/>
    </xf>
    <xf numFmtId="0" fontId="0" fillId="8" borderId="22" xfId="0" applyFill="1" applyBorder="1" applyAlignment="1">
      <alignment horizontal="center" vertical="center" wrapText="1"/>
    </xf>
    <xf numFmtId="0" fontId="0" fillId="8" borderId="25" xfId="0" applyFill="1" applyBorder="1" applyAlignment="1">
      <alignment horizontal="center" vertical="center" wrapText="1"/>
    </xf>
    <xf numFmtId="0" fontId="0" fillId="8" borderId="26"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50801</xdr:colOff>
      <xdr:row>11</xdr:row>
      <xdr:rowOff>13756</xdr:rowOff>
    </xdr:from>
    <xdr:to>
      <xdr:col>8</xdr:col>
      <xdr:colOff>1190624</xdr:colOff>
      <xdr:row>16</xdr:row>
      <xdr:rowOff>333374</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8775701" y="3890431"/>
          <a:ext cx="2378073" cy="2176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mn-ea"/>
              <a:ea typeface="+mn-ea"/>
            </a:rPr>
            <a:t>非常勤の常勤換算：</a:t>
          </a:r>
          <a:r>
            <a:rPr kumimoji="1" lang="ja-JP" altLang="en-US" sz="1000" b="0" i="0">
              <a:solidFill>
                <a:schemeClr val="dk1"/>
              </a:solidFill>
              <a:effectLst/>
              <a:latin typeface="+mn-ea"/>
              <a:ea typeface="+mn-ea"/>
              <a:cs typeface="+mn-cs"/>
            </a:rPr>
            <a:t>非常勤の職員の勤務時間数</a:t>
          </a:r>
          <a:r>
            <a:rPr kumimoji="1" lang="en-US" altLang="ja-JP" sz="1000" b="0" i="0">
              <a:solidFill>
                <a:schemeClr val="dk1"/>
              </a:solidFill>
              <a:effectLst/>
              <a:latin typeface="+mn-ea"/>
              <a:ea typeface="+mn-ea"/>
              <a:cs typeface="+mn-cs"/>
            </a:rPr>
            <a:t>÷</a:t>
          </a:r>
          <a:r>
            <a:rPr kumimoji="1" lang="ja-JP" altLang="en-US" sz="1000" b="0" i="0">
              <a:solidFill>
                <a:schemeClr val="dk1"/>
              </a:solidFill>
              <a:effectLst/>
              <a:latin typeface="+mn-ea"/>
              <a:ea typeface="+mn-ea"/>
              <a:cs typeface="+mn-cs"/>
            </a:rPr>
            <a:t>常勤の職員が勤務すべき時間数</a:t>
          </a:r>
          <a:endParaRPr kumimoji="1" lang="en-US" altLang="ja-JP" sz="1000" b="0" i="0">
            <a:solidFill>
              <a:schemeClr val="dk1"/>
            </a:solidFill>
            <a:effectLst/>
            <a:latin typeface="+mn-ea"/>
            <a:ea typeface="+mn-ea"/>
            <a:cs typeface="+mn-cs"/>
          </a:endParaRPr>
        </a:p>
        <a:p>
          <a:r>
            <a:rPr kumimoji="1" lang="en-US" altLang="ja-JP" sz="1000">
              <a:latin typeface="+mn-ea"/>
              <a:ea typeface="+mn-ea"/>
            </a:rPr>
            <a:t>【</a:t>
          </a:r>
          <a:r>
            <a:rPr kumimoji="1" lang="ja-JP" altLang="en-US" sz="1000">
              <a:latin typeface="+mn-ea"/>
              <a:ea typeface="+mn-ea"/>
            </a:rPr>
            <a:t>計算例</a:t>
          </a:r>
          <a:r>
            <a:rPr kumimoji="1" lang="en-US" altLang="ja-JP" sz="1000">
              <a:latin typeface="+mn-ea"/>
              <a:ea typeface="+mn-ea"/>
            </a:rPr>
            <a:t>】</a:t>
          </a:r>
        </a:p>
        <a:p>
          <a:r>
            <a:rPr kumimoji="1" lang="en-US" altLang="ja-JP" sz="1100" b="0" i="0">
              <a:solidFill>
                <a:schemeClr val="dk1"/>
              </a:solidFill>
              <a:effectLst/>
              <a:latin typeface="+mn-lt"/>
              <a:ea typeface="+mn-ea"/>
              <a:cs typeface="+mn-cs"/>
            </a:rPr>
            <a:t> </a:t>
          </a:r>
          <a:r>
            <a:rPr kumimoji="1" lang="ja-JP" altLang="ja-JP" sz="1100" b="0" i="0">
              <a:solidFill>
                <a:schemeClr val="dk1"/>
              </a:solidFill>
              <a:effectLst/>
              <a:latin typeface="+mn-lt"/>
              <a:ea typeface="+mn-ea"/>
              <a:cs typeface="+mn-cs"/>
            </a:rPr>
            <a:t>常勤職員が勤務すべき時間数</a:t>
          </a:r>
          <a:r>
            <a:rPr kumimoji="1" lang="en-US" altLang="ja-JP" sz="1100" b="0" i="0">
              <a:solidFill>
                <a:schemeClr val="dk1"/>
              </a:solidFill>
              <a:effectLst/>
              <a:latin typeface="+mn-lt"/>
              <a:ea typeface="+mn-ea"/>
              <a:cs typeface="+mn-cs"/>
            </a:rPr>
            <a:t>30</a:t>
          </a:r>
          <a:r>
            <a:rPr kumimoji="1" lang="ja-JP" altLang="en-US" sz="1100" b="0" i="0">
              <a:solidFill>
                <a:schemeClr val="dk1"/>
              </a:solidFill>
              <a:effectLst/>
              <a:latin typeface="+mn-lt"/>
              <a:ea typeface="+mn-ea"/>
              <a:cs typeface="+mn-cs"/>
            </a:rPr>
            <a:t>時間（</a:t>
          </a:r>
          <a:r>
            <a:rPr kumimoji="1" lang="en-US" altLang="ja-JP" sz="1100" b="0" i="0">
              <a:solidFill>
                <a:schemeClr val="dk1"/>
              </a:solidFill>
              <a:effectLst/>
              <a:latin typeface="+mn-lt"/>
              <a:ea typeface="+mn-ea"/>
              <a:cs typeface="+mn-cs"/>
            </a:rPr>
            <a:t>32</a:t>
          </a:r>
          <a:r>
            <a:rPr kumimoji="1" lang="ja-JP" altLang="en-US" sz="1100" b="0" i="0">
              <a:solidFill>
                <a:schemeClr val="dk1"/>
              </a:solidFill>
              <a:effectLst/>
              <a:latin typeface="+mn-lt"/>
              <a:ea typeface="+mn-ea"/>
              <a:cs typeface="+mn-cs"/>
            </a:rPr>
            <a:t>時間へ切上げ）の病院で週</a:t>
          </a:r>
          <a:r>
            <a:rPr kumimoji="1" lang="en-US" altLang="ja-JP" sz="1100" b="0" i="0">
              <a:solidFill>
                <a:schemeClr val="dk1"/>
              </a:solidFill>
              <a:effectLst/>
              <a:latin typeface="+mn-lt"/>
              <a:ea typeface="+mn-ea"/>
              <a:cs typeface="+mn-cs"/>
            </a:rPr>
            <a:t>3</a:t>
          </a:r>
          <a:r>
            <a:rPr kumimoji="1" lang="ja-JP" altLang="en-US" sz="1100" b="0" i="0">
              <a:solidFill>
                <a:schemeClr val="dk1"/>
              </a:solidFill>
              <a:effectLst/>
              <a:latin typeface="+mn-lt"/>
              <a:ea typeface="+mn-ea"/>
              <a:cs typeface="+mn-cs"/>
            </a:rPr>
            <a:t>日・</a:t>
          </a:r>
          <a:r>
            <a:rPr kumimoji="1" lang="en-US" altLang="ja-JP" sz="1100" b="0" i="0">
              <a:solidFill>
                <a:schemeClr val="dk1"/>
              </a:solidFill>
              <a:effectLst/>
              <a:latin typeface="+mn-lt"/>
              <a:ea typeface="+mn-ea"/>
              <a:cs typeface="+mn-cs"/>
            </a:rPr>
            <a:t>8</a:t>
          </a:r>
          <a:r>
            <a:rPr kumimoji="1" lang="ja-JP" altLang="en-US" sz="1100" b="0" i="0">
              <a:solidFill>
                <a:schemeClr val="dk1"/>
              </a:solidFill>
              <a:effectLst/>
              <a:latin typeface="+mn-lt"/>
              <a:ea typeface="+mn-ea"/>
              <a:cs typeface="+mn-cs"/>
            </a:rPr>
            <a:t>時間勤務の者が</a:t>
          </a:r>
          <a:r>
            <a:rPr kumimoji="1" lang="en-US" altLang="ja-JP" sz="1100" b="0" i="0">
              <a:solidFill>
                <a:schemeClr val="dk1"/>
              </a:solidFill>
              <a:effectLst/>
              <a:latin typeface="+mn-lt"/>
              <a:ea typeface="+mn-ea"/>
              <a:cs typeface="+mn-cs"/>
            </a:rPr>
            <a:t>1</a:t>
          </a:r>
          <a:r>
            <a:rPr kumimoji="1" lang="ja-JP" altLang="en-US" sz="1100" b="0" i="0">
              <a:solidFill>
                <a:schemeClr val="dk1"/>
              </a:solidFill>
              <a:effectLst/>
              <a:latin typeface="+mn-lt"/>
              <a:ea typeface="+mn-ea"/>
              <a:cs typeface="+mn-cs"/>
            </a:rPr>
            <a:t>人の場合</a:t>
          </a:r>
          <a:endParaRPr kumimoji="1" lang="en-US" altLang="ja-JP" sz="1100" b="0" i="0">
            <a:solidFill>
              <a:schemeClr val="dk1"/>
            </a:solidFill>
            <a:effectLst/>
            <a:latin typeface="+mn-lt"/>
            <a:ea typeface="+mn-ea"/>
            <a:cs typeface="+mn-cs"/>
          </a:endParaRPr>
        </a:p>
        <a:p>
          <a:r>
            <a:rPr kumimoji="1" lang="en-US" altLang="ja-JP" sz="1100" b="0" i="0">
              <a:solidFill>
                <a:schemeClr val="dk1"/>
              </a:solidFill>
              <a:effectLst/>
              <a:latin typeface="+mn-lt"/>
              <a:ea typeface="+mn-ea"/>
              <a:cs typeface="+mn-cs"/>
            </a:rPr>
            <a:t>8</a:t>
          </a:r>
          <a:r>
            <a:rPr kumimoji="1" lang="ja-JP" altLang="en-US" sz="1100" b="0" i="0">
              <a:solidFill>
                <a:schemeClr val="dk1"/>
              </a:solidFill>
              <a:effectLst/>
              <a:latin typeface="+mn-lt"/>
              <a:ea typeface="+mn-ea"/>
              <a:cs typeface="+mn-cs"/>
            </a:rPr>
            <a:t>時間</a:t>
          </a:r>
          <a:r>
            <a:rPr kumimoji="1" lang="en-US" altLang="ja-JP" sz="1100" b="0" i="0">
              <a:solidFill>
                <a:schemeClr val="dk1"/>
              </a:solidFill>
              <a:effectLst/>
              <a:latin typeface="+mn-lt"/>
              <a:ea typeface="+mn-ea"/>
              <a:cs typeface="+mn-cs"/>
            </a:rPr>
            <a:t>×3</a:t>
          </a:r>
          <a:r>
            <a:rPr kumimoji="1" lang="ja-JP" altLang="en-US" sz="1100" b="0" i="0">
              <a:solidFill>
                <a:schemeClr val="dk1"/>
              </a:solidFill>
              <a:effectLst/>
              <a:latin typeface="+mn-lt"/>
              <a:ea typeface="+mn-ea"/>
              <a:cs typeface="+mn-cs"/>
            </a:rPr>
            <a:t>日</a:t>
          </a:r>
          <a:r>
            <a:rPr kumimoji="1" lang="en-US" altLang="ja-JP" sz="1100" b="0" i="0">
              <a:solidFill>
                <a:schemeClr val="dk1"/>
              </a:solidFill>
              <a:effectLst/>
              <a:latin typeface="+mn-lt"/>
              <a:ea typeface="+mn-ea"/>
              <a:cs typeface="+mn-cs"/>
            </a:rPr>
            <a:t>÷32</a:t>
          </a:r>
          <a:r>
            <a:rPr kumimoji="1" lang="ja-JP" altLang="en-US" sz="1100" b="0" i="0">
              <a:solidFill>
                <a:schemeClr val="dk1"/>
              </a:solidFill>
              <a:effectLst/>
              <a:latin typeface="+mn-lt"/>
              <a:ea typeface="+mn-ea"/>
              <a:cs typeface="+mn-cs"/>
            </a:rPr>
            <a:t>時間＝</a:t>
          </a:r>
          <a:r>
            <a:rPr kumimoji="1" lang="en-US" altLang="ja-JP" sz="1100" b="0" i="0">
              <a:solidFill>
                <a:schemeClr val="dk1"/>
              </a:solidFill>
              <a:effectLst/>
              <a:latin typeface="+mn-lt"/>
              <a:ea typeface="+mn-ea"/>
              <a:cs typeface="+mn-cs"/>
            </a:rPr>
            <a:t>0.75</a:t>
          </a:r>
          <a:r>
            <a:rPr kumimoji="1" lang="ja-JP" altLang="en-US" sz="1100" b="0" i="0">
              <a:solidFill>
                <a:schemeClr val="dk1"/>
              </a:solidFill>
              <a:effectLst/>
              <a:latin typeface="+mn-lt"/>
              <a:ea typeface="+mn-ea"/>
              <a:cs typeface="+mn-cs"/>
            </a:rPr>
            <a:t>人≒</a:t>
          </a:r>
          <a:r>
            <a:rPr kumimoji="1" lang="en-US" altLang="ja-JP" sz="1100" b="0" i="0">
              <a:solidFill>
                <a:schemeClr val="dk1"/>
              </a:solidFill>
              <a:effectLst/>
              <a:latin typeface="+mn-lt"/>
              <a:ea typeface="+mn-ea"/>
              <a:cs typeface="+mn-cs"/>
            </a:rPr>
            <a:t>0.8</a:t>
          </a:r>
          <a:r>
            <a:rPr kumimoji="1" lang="ja-JP" altLang="en-US" sz="1100" b="0" i="0">
              <a:solidFill>
                <a:schemeClr val="dk1"/>
              </a:solidFill>
              <a:effectLst/>
              <a:latin typeface="+mn-lt"/>
              <a:ea typeface="+mn-ea"/>
              <a:cs typeface="+mn-cs"/>
            </a:rPr>
            <a:t>人</a:t>
          </a:r>
          <a:r>
            <a:rPr kumimoji="1" lang="ja-JP" altLang="en-US" sz="1050" b="0" i="0">
              <a:solidFill>
                <a:schemeClr val="dk1"/>
              </a:solidFill>
              <a:effectLst/>
              <a:latin typeface="+mn-lt"/>
              <a:ea typeface="+mn-ea"/>
              <a:cs typeface="+mn-cs"/>
            </a:rPr>
            <a:t>（小数点第</a:t>
          </a:r>
          <a:r>
            <a:rPr kumimoji="1" lang="en-US" altLang="ja-JP" sz="1050" b="0" i="0">
              <a:solidFill>
                <a:schemeClr val="dk1"/>
              </a:solidFill>
              <a:effectLst/>
              <a:latin typeface="+mn-lt"/>
              <a:ea typeface="+mn-ea"/>
              <a:cs typeface="+mn-cs"/>
            </a:rPr>
            <a:t>2</a:t>
          </a:r>
          <a:r>
            <a:rPr kumimoji="1" lang="ja-JP" altLang="en-US" sz="1050" b="0" i="0">
              <a:solidFill>
                <a:schemeClr val="dk1"/>
              </a:solidFill>
              <a:effectLst/>
              <a:latin typeface="+mn-lt"/>
              <a:ea typeface="+mn-ea"/>
              <a:cs typeface="+mn-cs"/>
            </a:rPr>
            <a:t>位を四捨五入）</a:t>
          </a:r>
          <a:endParaRPr kumimoji="1" lang="en-US" altLang="ja-JP" sz="1050" b="0" i="0">
            <a:solidFill>
              <a:schemeClr val="dk1"/>
            </a:solidFill>
            <a:effectLst/>
            <a:latin typeface="+mn-lt"/>
            <a:ea typeface="+mn-ea"/>
            <a:cs typeface="+mn-cs"/>
          </a:endParaRPr>
        </a:p>
        <a:p>
          <a:endParaRPr kumimoji="1" lang="en-US" altLang="ja-JP" sz="1100" b="0" i="0">
            <a:solidFill>
              <a:schemeClr val="dk1"/>
            </a:solidFill>
            <a:effectLst/>
            <a:latin typeface="+mn-lt"/>
            <a:ea typeface="+mn-ea"/>
            <a:cs typeface="+mn-cs"/>
          </a:endParaRPr>
        </a:p>
      </xdr:txBody>
    </xdr:sp>
    <xdr:clientData/>
  </xdr:twoCellAnchor>
  <xdr:twoCellAnchor>
    <xdr:from>
      <xdr:col>7</xdr:col>
      <xdr:colOff>1114425</xdr:colOff>
      <xdr:row>21</xdr:row>
      <xdr:rowOff>76200</xdr:rowOff>
    </xdr:from>
    <xdr:to>
      <xdr:col>8</xdr:col>
      <xdr:colOff>1190625</xdr:colOff>
      <xdr:row>21</xdr:row>
      <xdr:rowOff>257175</xdr:rowOff>
    </xdr:to>
    <xdr:sp macro="" textlink="">
      <xdr:nvSpPr>
        <xdr:cNvPr id="3" name="大かっこ 2"/>
        <xdr:cNvSpPr/>
      </xdr:nvSpPr>
      <xdr:spPr>
        <a:xfrm>
          <a:off x="9839325" y="7591425"/>
          <a:ext cx="1314450" cy="1809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1133475</xdr:colOff>
      <xdr:row>37</xdr:row>
      <xdr:rowOff>57150</xdr:rowOff>
    </xdr:from>
    <xdr:to>
      <xdr:col>8</xdr:col>
      <xdr:colOff>123825</xdr:colOff>
      <xdr:row>37</xdr:row>
      <xdr:rowOff>266700</xdr:rowOff>
    </xdr:to>
    <xdr:sp macro="" textlink="">
      <xdr:nvSpPr>
        <xdr:cNvPr id="4" name="大かっこ 3"/>
        <xdr:cNvSpPr/>
      </xdr:nvSpPr>
      <xdr:spPr>
        <a:xfrm>
          <a:off x="8620125" y="14039850"/>
          <a:ext cx="1466850" cy="2095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619125</xdr:colOff>
      <xdr:row>26</xdr:row>
      <xdr:rowOff>76200</xdr:rowOff>
    </xdr:from>
    <xdr:to>
      <xdr:col>8</xdr:col>
      <xdr:colOff>85725</xdr:colOff>
      <xdr:row>26</xdr:row>
      <xdr:rowOff>276225</xdr:rowOff>
    </xdr:to>
    <xdr:sp macro="" textlink="">
      <xdr:nvSpPr>
        <xdr:cNvPr id="5" name="大かっこ 4"/>
        <xdr:cNvSpPr/>
      </xdr:nvSpPr>
      <xdr:spPr>
        <a:xfrm>
          <a:off x="4391025" y="9353550"/>
          <a:ext cx="5657850" cy="2000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1200150</xdr:colOff>
      <xdr:row>35</xdr:row>
      <xdr:rowOff>76200</xdr:rowOff>
    </xdr:from>
    <xdr:to>
      <xdr:col>8</xdr:col>
      <xdr:colOff>66675</xdr:colOff>
      <xdr:row>35</xdr:row>
      <xdr:rowOff>200025</xdr:rowOff>
    </xdr:to>
    <xdr:sp macro="" textlink="">
      <xdr:nvSpPr>
        <xdr:cNvPr id="6" name="大かっこ 5"/>
        <xdr:cNvSpPr/>
      </xdr:nvSpPr>
      <xdr:spPr>
        <a:xfrm>
          <a:off x="8686800" y="13420725"/>
          <a:ext cx="1343025"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1181100</xdr:colOff>
      <xdr:row>38</xdr:row>
      <xdr:rowOff>85725</xdr:rowOff>
    </xdr:from>
    <xdr:to>
      <xdr:col>6</xdr:col>
      <xdr:colOff>47625</xdr:colOff>
      <xdr:row>38</xdr:row>
      <xdr:rowOff>209550</xdr:rowOff>
    </xdr:to>
    <xdr:sp macro="" textlink="">
      <xdr:nvSpPr>
        <xdr:cNvPr id="7" name="大かっこ 6"/>
        <xdr:cNvSpPr/>
      </xdr:nvSpPr>
      <xdr:spPr>
        <a:xfrm>
          <a:off x="6191250" y="14420850"/>
          <a:ext cx="1343025"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1181100</xdr:colOff>
      <xdr:row>38</xdr:row>
      <xdr:rowOff>85725</xdr:rowOff>
    </xdr:from>
    <xdr:to>
      <xdr:col>6</xdr:col>
      <xdr:colOff>47625</xdr:colOff>
      <xdr:row>38</xdr:row>
      <xdr:rowOff>209550</xdr:rowOff>
    </xdr:to>
    <xdr:sp macro="" textlink="">
      <xdr:nvSpPr>
        <xdr:cNvPr id="8" name="大かっこ 7"/>
        <xdr:cNvSpPr/>
      </xdr:nvSpPr>
      <xdr:spPr>
        <a:xfrm>
          <a:off x="6191250" y="14420850"/>
          <a:ext cx="1343025"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1183698</xdr:colOff>
      <xdr:row>38</xdr:row>
      <xdr:rowOff>76200</xdr:rowOff>
    </xdr:from>
    <xdr:to>
      <xdr:col>6</xdr:col>
      <xdr:colOff>50223</xdr:colOff>
      <xdr:row>38</xdr:row>
      <xdr:rowOff>200025</xdr:rowOff>
    </xdr:to>
    <xdr:sp macro="" textlink="">
      <xdr:nvSpPr>
        <xdr:cNvPr id="9" name="大かっこ 8"/>
        <xdr:cNvSpPr/>
      </xdr:nvSpPr>
      <xdr:spPr>
        <a:xfrm>
          <a:off x="6193848" y="14411325"/>
          <a:ext cx="1343025"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3"/>
  <sheetViews>
    <sheetView view="pageBreakPreview" zoomScaleNormal="100" zoomScaleSheetLayoutView="100" workbookViewId="0">
      <selection activeCell="A11" sqref="A11:J11"/>
    </sheetView>
  </sheetViews>
  <sheetFormatPr defaultRowHeight="18.75" x14ac:dyDescent="0.4"/>
  <sheetData>
    <row r="1" spans="1:12" x14ac:dyDescent="0.4">
      <c r="A1" t="s">
        <v>0</v>
      </c>
    </row>
    <row r="3" spans="1:12" x14ac:dyDescent="0.4">
      <c r="A3" s="213" t="s">
        <v>1</v>
      </c>
      <c r="B3" s="213"/>
      <c r="C3" s="213"/>
      <c r="D3" s="213"/>
      <c r="E3" s="213"/>
      <c r="F3" s="213"/>
      <c r="G3" s="213"/>
      <c r="H3" s="213"/>
      <c r="I3" s="213"/>
      <c r="J3" s="213"/>
    </row>
    <row r="4" spans="1:12" ht="26.25" customHeight="1" x14ac:dyDescent="0.4">
      <c r="A4" s="213" t="s">
        <v>2</v>
      </c>
      <c r="B4" s="213"/>
      <c r="C4" s="213"/>
      <c r="D4" s="213"/>
      <c r="E4" s="213"/>
      <c r="F4" s="213"/>
      <c r="G4" s="213"/>
      <c r="H4" s="213"/>
      <c r="I4" s="213"/>
      <c r="J4" s="213"/>
    </row>
    <row r="5" spans="1:12" ht="26.25" customHeight="1" x14ac:dyDescent="0.4">
      <c r="A5" s="213" t="s">
        <v>209</v>
      </c>
      <c r="B5" s="213"/>
      <c r="C5" s="213"/>
      <c r="D5" s="213"/>
      <c r="E5" s="213"/>
      <c r="F5" s="213"/>
      <c r="G5" s="213"/>
      <c r="H5" s="213"/>
      <c r="I5" s="213"/>
      <c r="J5" s="213"/>
    </row>
    <row r="6" spans="1:12" ht="26.25" customHeight="1" x14ac:dyDescent="0.4">
      <c r="A6" s="214" t="s">
        <v>206</v>
      </c>
      <c r="B6" s="214"/>
      <c r="C6" s="214"/>
      <c r="D6" s="214"/>
      <c r="E6" s="214"/>
      <c r="F6" s="214"/>
      <c r="G6" s="214"/>
      <c r="H6" s="214"/>
      <c r="I6" s="214"/>
      <c r="J6" s="214"/>
    </row>
    <row r="7" spans="1:12" ht="26.25" customHeight="1" x14ac:dyDescent="0.4">
      <c r="A7" s="214"/>
      <c r="B7" s="214"/>
      <c r="C7" s="214"/>
      <c r="D7" s="214"/>
      <c r="E7" s="214"/>
      <c r="F7" s="214"/>
      <c r="G7" s="214"/>
      <c r="H7" s="214"/>
      <c r="I7" s="214"/>
      <c r="J7" s="214"/>
    </row>
    <row r="8" spans="1:12" ht="26.25" customHeight="1" x14ac:dyDescent="0.4">
      <c r="A8" s="215" t="s">
        <v>207</v>
      </c>
      <c r="B8" s="215"/>
      <c r="C8" s="215"/>
      <c r="D8" s="215"/>
      <c r="E8" s="215"/>
      <c r="F8" s="215"/>
      <c r="G8" s="215"/>
      <c r="H8" s="215"/>
      <c r="I8" s="215"/>
      <c r="J8" s="215"/>
      <c r="K8" s="204"/>
      <c r="L8" s="204"/>
    </row>
    <row r="9" spans="1:12" ht="26.25" customHeight="1" x14ac:dyDescent="0.4">
      <c r="A9" s="215"/>
      <c r="B9" s="215"/>
      <c r="C9" s="215"/>
      <c r="D9" s="215"/>
      <c r="E9" s="215"/>
      <c r="F9" s="215"/>
      <c r="G9" s="215"/>
      <c r="H9" s="215"/>
      <c r="I9" s="215"/>
      <c r="J9" s="215"/>
      <c r="K9" s="203"/>
      <c r="L9" s="203"/>
    </row>
    <row r="10" spans="1:12" ht="26.25" customHeight="1" x14ac:dyDescent="0.4">
      <c r="A10" s="213" t="s">
        <v>3</v>
      </c>
      <c r="B10" s="213"/>
      <c r="C10" s="213"/>
      <c r="D10" s="213"/>
      <c r="E10" s="213"/>
      <c r="F10" s="213"/>
      <c r="G10" s="213"/>
      <c r="H10" s="213"/>
      <c r="I10" s="213"/>
      <c r="J10" s="213"/>
      <c r="K10" s="1"/>
    </row>
    <row r="11" spans="1:12" ht="26.25" customHeight="1" x14ac:dyDescent="0.4">
      <c r="A11" s="213" t="s">
        <v>208</v>
      </c>
      <c r="B11" s="213"/>
      <c r="C11" s="213"/>
      <c r="D11" s="213"/>
      <c r="E11" s="213"/>
      <c r="F11" s="213"/>
      <c r="G11" s="213"/>
      <c r="H11" s="213"/>
      <c r="I11" s="213"/>
      <c r="J11" s="213"/>
    </row>
    <row r="12" spans="1:12" ht="26.25" customHeight="1" x14ac:dyDescent="0.4">
      <c r="A12" s="213" t="s">
        <v>4</v>
      </c>
      <c r="B12" s="213"/>
      <c r="C12" s="213"/>
      <c r="D12" s="213"/>
      <c r="E12" s="213"/>
      <c r="F12" s="213"/>
      <c r="G12" s="213"/>
      <c r="H12" s="213"/>
      <c r="I12" s="213"/>
      <c r="J12" s="213"/>
    </row>
    <row r="13" spans="1:12" ht="26.25" customHeight="1" x14ac:dyDescent="0.4">
      <c r="A13" s="213" t="s">
        <v>210</v>
      </c>
      <c r="B13" s="213"/>
      <c r="C13" s="213"/>
      <c r="D13" s="213"/>
      <c r="E13" s="213"/>
      <c r="F13" s="213"/>
      <c r="G13" s="213"/>
      <c r="H13" s="213"/>
      <c r="I13" s="213"/>
      <c r="J13" s="213"/>
    </row>
  </sheetData>
  <mergeCells count="9">
    <mergeCell ref="A11:J11"/>
    <mergeCell ref="A12:J12"/>
    <mergeCell ref="A13:J13"/>
    <mergeCell ref="A3:J3"/>
    <mergeCell ref="A4:J4"/>
    <mergeCell ref="A5:J5"/>
    <mergeCell ref="A10:J10"/>
    <mergeCell ref="A6:J7"/>
    <mergeCell ref="A8:J9"/>
  </mergeCells>
  <phoneticPr fontId="1"/>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6"/>
  <sheetViews>
    <sheetView tabSelected="1" view="pageBreakPreview" topLeftCell="A31" zoomScaleNormal="100" zoomScaleSheetLayoutView="100" workbookViewId="0">
      <selection activeCell="A33" sqref="A33:E33"/>
    </sheetView>
  </sheetViews>
  <sheetFormatPr defaultRowHeight="28.5" customHeight="1" x14ac:dyDescent="0.4"/>
  <cols>
    <col min="1" max="1" width="17" style="9" customWidth="1"/>
    <col min="2" max="9" width="16.25" style="9" customWidth="1"/>
    <col min="10" max="10" width="30.625" style="22" bestFit="1" customWidth="1"/>
    <col min="11" max="11" width="6.5" style="9" bestFit="1" customWidth="1"/>
    <col min="12" max="13" width="19.375" style="9" bestFit="1" customWidth="1"/>
    <col min="14" max="16384" width="9" style="9"/>
  </cols>
  <sheetData>
    <row r="1" spans="1:17" s="3" customFormat="1" ht="27.75" customHeight="1" thickBot="1" x14ac:dyDescent="0.45">
      <c r="A1" s="2" t="s">
        <v>192</v>
      </c>
      <c r="E1" s="309" t="s">
        <v>5</v>
      </c>
      <c r="F1" s="309"/>
      <c r="G1" s="309"/>
      <c r="H1" s="309"/>
      <c r="I1" s="309"/>
      <c r="J1" s="4" t="s">
        <v>6</v>
      </c>
    </row>
    <row r="2" spans="1:17" ht="27.75" customHeight="1" thickBot="1" x14ac:dyDescent="0.45">
      <c r="A2" s="5" t="s">
        <v>7</v>
      </c>
      <c r="B2" s="310"/>
      <c r="C2" s="311"/>
      <c r="D2" s="312" t="s">
        <v>8</v>
      </c>
      <c r="E2" s="313"/>
      <c r="F2" s="314"/>
      <c r="G2" s="315"/>
      <c r="H2" s="6" t="s">
        <v>9</v>
      </c>
      <c r="I2" s="7"/>
      <c r="J2" s="8" t="s">
        <v>10</v>
      </c>
    </row>
    <row r="3" spans="1:17" ht="27.75" customHeight="1" thickBot="1" x14ac:dyDescent="0.45">
      <c r="A3" s="10"/>
      <c r="B3" s="11"/>
      <c r="C3" s="11"/>
      <c r="D3" s="316" t="s">
        <v>11</v>
      </c>
      <c r="E3" s="317"/>
      <c r="F3" s="318"/>
      <c r="G3" s="318"/>
      <c r="H3" s="318"/>
      <c r="I3" s="319"/>
      <c r="J3" s="8"/>
    </row>
    <row r="4" spans="1:17" s="14" customFormat="1" ht="27.75" customHeight="1" thickBot="1" x14ac:dyDescent="0.2">
      <c r="A4" s="12" t="s">
        <v>193</v>
      </c>
      <c r="B4" s="13"/>
      <c r="C4" s="13"/>
      <c r="I4" s="15"/>
      <c r="J4" s="16"/>
    </row>
    <row r="5" spans="1:17" ht="27.75" customHeight="1" thickBot="1" x14ac:dyDescent="0.45">
      <c r="A5" s="291" t="s">
        <v>12</v>
      </c>
      <c r="B5" s="292"/>
      <c r="C5" s="293"/>
      <c r="D5" s="17"/>
      <c r="E5" s="18" t="s">
        <v>194</v>
      </c>
      <c r="F5" s="19"/>
      <c r="G5" s="20"/>
      <c r="H5" s="20"/>
      <c r="I5" s="21"/>
    </row>
    <row r="6" spans="1:17" ht="27.75" customHeight="1" x14ac:dyDescent="0.4">
      <c r="A6" s="257" t="s">
        <v>13</v>
      </c>
      <c r="B6" s="294"/>
      <c r="C6" s="295"/>
      <c r="D6" s="296"/>
      <c r="E6" s="297"/>
      <c r="F6" s="23" t="s">
        <v>14</v>
      </c>
      <c r="G6" s="23" t="s">
        <v>15</v>
      </c>
      <c r="H6" s="24" t="s">
        <v>16</v>
      </c>
      <c r="I6" s="25" t="s">
        <v>17</v>
      </c>
    </row>
    <row r="7" spans="1:17" ht="27.75" customHeight="1" x14ac:dyDescent="0.4">
      <c r="A7" s="258"/>
      <c r="B7" s="26" t="s">
        <v>18</v>
      </c>
      <c r="C7" s="27"/>
      <c r="D7" s="27"/>
      <c r="E7" s="27"/>
      <c r="F7" s="28"/>
      <c r="G7" s="29"/>
      <c r="H7" s="29"/>
      <c r="I7" s="30"/>
    </row>
    <row r="8" spans="1:17" ht="27.75" customHeight="1" thickBot="1" x14ac:dyDescent="0.45">
      <c r="A8" s="258"/>
      <c r="B8" s="26" t="s">
        <v>19</v>
      </c>
      <c r="C8" s="27"/>
      <c r="D8" s="27"/>
      <c r="E8" s="27"/>
      <c r="F8" s="28"/>
      <c r="G8" s="29"/>
      <c r="H8" s="29"/>
      <c r="I8" s="31"/>
    </row>
    <row r="9" spans="1:17" ht="27.75" customHeight="1" x14ac:dyDescent="0.4">
      <c r="A9" s="258"/>
      <c r="B9" s="298" t="s">
        <v>20</v>
      </c>
      <c r="C9" s="299"/>
      <c r="D9" s="32"/>
      <c r="E9" s="33"/>
      <c r="F9" s="28"/>
      <c r="G9" s="29"/>
      <c r="H9" s="34"/>
      <c r="I9" s="35"/>
    </row>
    <row r="10" spans="1:17" ht="27.75" customHeight="1" x14ac:dyDescent="0.4">
      <c r="A10" s="258"/>
      <c r="B10" s="36"/>
      <c r="C10" s="32" t="s">
        <v>21</v>
      </c>
      <c r="D10" s="32"/>
      <c r="E10" s="32"/>
      <c r="F10" s="28"/>
      <c r="G10" s="29"/>
      <c r="H10" s="34"/>
      <c r="I10" s="35"/>
    </row>
    <row r="11" spans="1:17" ht="27.75" customHeight="1" thickBot="1" x14ac:dyDescent="0.45">
      <c r="A11" s="258"/>
      <c r="B11" s="37"/>
      <c r="C11" s="38" t="s">
        <v>22</v>
      </c>
      <c r="D11" s="39"/>
      <c r="E11" s="32"/>
      <c r="F11" s="28"/>
      <c r="G11" s="29"/>
      <c r="H11" s="40"/>
      <c r="I11" s="35"/>
    </row>
    <row r="12" spans="1:17" s="45" customFormat="1" ht="29.25" customHeight="1" x14ac:dyDescent="0.4">
      <c r="A12" s="258"/>
      <c r="B12" s="41" t="s">
        <v>23</v>
      </c>
      <c r="C12" s="39"/>
      <c r="D12" s="39"/>
      <c r="E12" s="42"/>
      <c r="F12" s="29"/>
      <c r="G12" s="34"/>
      <c r="H12" s="43"/>
      <c r="I12" s="44"/>
      <c r="J12" s="22"/>
      <c r="K12" s="9"/>
      <c r="L12" s="9"/>
      <c r="M12" s="9"/>
      <c r="N12" s="9"/>
      <c r="O12" s="9"/>
      <c r="P12" s="9"/>
      <c r="Q12" s="9"/>
    </row>
    <row r="13" spans="1:17" s="45" customFormat="1" ht="29.25" customHeight="1" x14ac:dyDescent="0.4">
      <c r="A13" s="258"/>
      <c r="B13" s="46"/>
      <c r="C13" s="47" t="s">
        <v>24</v>
      </c>
      <c r="D13" s="48"/>
      <c r="E13" s="49"/>
      <c r="F13" s="50"/>
      <c r="G13" s="34"/>
      <c r="H13" s="43"/>
      <c r="I13" s="44"/>
      <c r="J13" s="22"/>
      <c r="K13" s="9"/>
      <c r="L13" s="9"/>
      <c r="M13" s="9"/>
      <c r="N13" s="9"/>
      <c r="O13" s="9"/>
      <c r="P13" s="9"/>
      <c r="Q13" s="9"/>
    </row>
    <row r="14" spans="1:17" s="45" customFormat="1" ht="29.25" customHeight="1" x14ac:dyDescent="0.4">
      <c r="A14" s="258"/>
      <c r="B14" s="41" t="s">
        <v>25</v>
      </c>
      <c r="C14" s="32"/>
      <c r="D14" s="39"/>
      <c r="E14" s="49"/>
      <c r="F14" s="50"/>
      <c r="G14" s="34"/>
      <c r="H14" s="43"/>
      <c r="I14" s="44"/>
      <c r="J14" s="22"/>
      <c r="K14" s="9"/>
      <c r="L14" s="9"/>
      <c r="M14" s="9"/>
      <c r="N14" s="9"/>
      <c r="O14" s="9"/>
      <c r="P14" s="9"/>
      <c r="Q14" s="9"/>
    </row>
    <row r="15" spans="1:17" s="45" customFormat="1" ht="29.25" customHeight="1" x14ac:dyDescent="0.4">
      <c r="A15" s="258"/>
      <c r="B15" s="46"/>
      <c r="C15" s="47" t="s">
        <v>24</v>
      </c>
      <c r="D15" s="48"/>
      <c r="E15" s="49"/>
      <c r="F15" s="50"/>
      <c r="G15" s="51"/>
      <c r="H15" s="43"/>
      <c r="I15" s="44"/>
      <c r="J15" s="22"/>
      <c r="K15" s="9"/>
      <c r="L15" s="9"/>
      <c r="M15" s="9"/>
      <c r="N15" s="9"/>
      <c r="O15" s="9"/>
      <c r="P15" s="9"/>
      <c r="Q15" s="9"/>
    </row>
    <row r="16" spans="1:17" s="45" customFormat="1" ht="29.25" customHeight="1" x14ac:dyDescent="0.4">
      <c r="A16" s="258"/>
      <c r="B16" s="41" t="s">
        <v>26</v>
      </c>
      <c r="C16" s="32"/>
      <c r="D16" s="39"/>
      <c r="E16" s="42"/>
      <c r="F16" s="50"/>
      <c r="G16" s="51"/>
      <c r="H16" s="43"/>
      <c r="I16" s="44"/>
      <c r="J16" s="22"/>
      <c r="K16" s="9"/>
      <c r="L16" s="9"/>
      <c r="M16" s="9"/>
      <c r="N16" s="9"/>
      <c r="O16" s="9"/>
      <c r="P16" s="9"/>
      <c r="Q16" s="9"/>
    </row>
    <row r="17" spans="1:17" s="45" customFormat="1" ht="29.25" customHeight="1" thickBot="1" x14ac:dyDescent="0.45">
      <c r="A17" s="258"/>
      <c r="B17" s="52"/>
      <c r="C17" s="47" t="s">
        <v>24</v>
      </c>
      <c r="D17" s="32"/>
      <c r="E17" s="49"/>
      <c r="F17" s="50"/>
      <c r="G17" s="51"/>
      <c r="H17" s="53"/>
      <c r="I17" s="44"/>
      <c r="J17" s="22"/>
      <c r="K17" s="9"/>
      <c r="L17" s="9"/>
      <c r="M17" s="9"/>
      <c r="N17" s="9"/>
      <c r="O17" s="9"/>
      <c r="P17" s="9"/>
      <c r="Q17" s="9"/>
    </row>
    <row r="18" spans="1:17" ht="27.75" customHeight="1" x14ac:dyDescent="0.4">
      <c r="A18" s="258"/>
      <c r="B18" s="300" t="s">
        <v>27</v>
      </c>
      <c r="C18" s="301"/>
      <c r="D18" s="279" t="s">
        <v>195</v>
      </c>
      <c r="E18" s="302"/>
      <c r="F18" s="54"/>
      <c r="G18" s="54"/>
      <c r="H18" s="55"/>
      <c r="I18" s="56"/>
    </row>
    <row r="19" spans="1:17" ht="27.75" customHeight="1" x14ac:dyDescent="0.4">
      <c r="A19" s="258"/>
      <c r="B19" s="305" t="s">
        <v>28</v>
      </c>
      <c r="C19" s="306"/>
      <c r="D19" s="303"/>
      <c r="E19" s="243"/>
      <c r="F19" s="54"/>
      <c r="G19" s="54"/>
      <c r="H19" s="51"/>
      <c r="I19" s="56"/>
    </row>
    <row r="20" spans="1:17" ht="27.75" customHeight="1" thickBot="1" x14ac:dyDescent="0.45">
      <c r="A20" s="259"/>
      <c r="B20" s="307" t="s">
        <v>29</v>
      </c>
      <c r="C20" s="308"/>
      <c r="D20" s="304"/>
      <c r="E20" s="245"/>
      <c r="F20" s="57"/>
      <c r="G20" s="57"/>
      <c r="H20" s="40"/>
      <c r="I20" s="56"/>
    </row>
    <row r="21" spans="1:17" ht="27.75" customHeight="1" x14ac:dyDescent="0.4">
      <c r="A21" s="267" t="s">
        <v>30</v>
      </c>
      <c r="B21" s="240"/>
      <c r="C21" s="269"/>
      <c r="D21" s="58" t="s">
        <v>31</v>
      </c>
      <c r="E21" s="58"/>
      <c r="F21" s="59"/>
      <c r="G21" s="60"/>
      <c r="H21" s="60"/>
      <c r="I21" s="61"/>
    </row>
    <row r="22" spans="1:17" ht="27.75" customHeight="1" thickBot="1" x14ac:dyDescent="0.45">
      <c r="A22" s="268"/>
      <c r="B22" s="244"/>
      <c r="C22" s="270"/>
      <c r="D22" s="271" t="s">
        <v>32</v>
      </c>
      <c r="E22" s="272"/>
      <c r="F22" s="272"/>
      <c r="G22" s="272"/>
      <c r="H22" s="62" t="s">
        <v>33</v>
      </c>
      <c r="I22" s="63"/>
    </row>
    <row r="23" spans="1:17" s="66" customFormat="1" ht="27.75" customHeight="1" x14ac:dyDescent="0.4">
      <c r="A23" s="64" t="s">
        <v>196</v>
      </c>
      <c r="B23" s="65"/>
      <c r="C23" s="64"/>
      <c r="D23" s="64"/>
      <c r="F23" s="64"/>
      <c r="G23" s="64"/>
      <c r="H23" s="67"/>
      <c r="J23" s="68"/>
    </row>
    <row r="24" spans="1:17" s="14" customFormat="1" ht="27.75" customHeight="1" thickBot="1" x14ac:dyDescent="0.2">
      <c r="A24" s="273" t="s">
        <v>197</v>
      </c>
      <c r="B24" s="273"/>
      <c r="C24" s="273"/>
      <c r="D24" s="273"/>
      <c r="E24" s="273"/>
      <c r="F24" s="273"/>
      <c r="G24" s="273"/>
      <c r="H24" s="273"/>
      <c r="I24" s="273"/>
      <c r="J24" s="68"/>
    </row>
    <row r="25" spans="1:17" ht="27.75" customHeight="1" x14ac:dyDescent="0.4">
      <c r="A25" s="274" t="s">
        <v>34</v>
      </c>
      <c r="B25" s="276" t="s">
        <v>35</v>
      </c>
      <c r="C25" s="276"/>
      <c r="D25" s="205"/>
      <c r="E25" s="277"/>
      <c r="F25" s="278"/>
      <c r="G25" s="278"/>
      <c r="H25" s="278"/>
      <c r="I25" s="278"/>
      <c r="J25" s="210"/>
    </row>
    <row r="26" spans="1:17" ht="27.75" customHeight="1" x14ac:dyDescent="0.4">
      <c r="A26" s="274"/>
      <c r="B26" s="279" t="s">
        <v>36</v>
      </c>
      <c r="C26" s="280"/>
      <c r="D26" s="69">
        <v>0</v>
      </c>
      <c r="E26" s="81">
        <v>0</v>
      </c>
      <c r="F26" s="70">
        <v>0</v>
      </c>
      <c r="G26" s="71">
        <v>0</v>
      </c>
      <c r="H26" s="72"/>
      <c r="I26" s="206"/>
      <c r="J26" s="210"/>
    </row>
    <row r="27" spans="1:17" ht="27.75" customHeight="1" thickBot="1" x14ac:dyDescent="0.45">
      <c r="A27" s="274"/>
      <c r="B27" s="281"/>
      <c r="C27" s="282"/>
      <c r="D27" s="73" t="s">
        <v>37</v>
      </c>
      <c r="E27" s="74">
        <v>0</v>
      </c>
      <c r="F27" s="75">
        <v>0</v>
      </c>
      <c r="G27" s="76">
        <v>0</v>
      </c>
      <c r="H27" s="77">
        <v>0</v>
      </c>
      <c r="I27" s="78"/>
      <c r="J27" s="210"/>
    </row>
    <row r="28" spans="1:17" ht="27.75" customHeight="1" x14ac:dyDescent="0.4">
      <c r="A28" s="274"/>
      <c r="B28" s="283" t="s">
        <v>38</v>
      </c>
      <c r="C28" s="283"/>
      <c r="D28" s="79" t="s">
        <v>39</v>
      </c>
      <c r="E28" s="284"/>
      <c r="F28" s="284"/>
      <c r="G28" s="284"/>
      <c r="H28" s="285"/>
      <c r="I28" s="80"/>
    </row>
    <row r="29" spans="1:17" ht="27.75" customHeight="1" thickBot="1" x14ac:dyDescent="0.45">
      <c r="A29" s="275"/>
      <c r="B29" s="283"/>
      <c r="C29" s="283"/>
      <c r="D29" s="209" t="s">
        <v>40</v>
      </c>
      <c r="E29" s="69">
        <v>0</v>
      </c>
      <c r="F29" s="81">
        <v>0</v>
      </c>
      <c r="G29" s="70">
        <v>0</v>
      </c>
      <c r="H29" s="82">
        <v>0</v>
      </c>
      <c r="I29" s="83"/>
    </row>
    <row r="30" spans="1:17" ht="27.75" customHeight="1" thickBot="1" x14ac:dyDescent="0.45">
      <c r="A30" s="259" t="s">
        <v>41</v>
      </c>
      <c r="B30" s="286"/>
      <c r="C30" s="207"/>
      <c r="D30" s="208" t="s">
        <v>42</v>
      </c>
      <c r="E30" s="84"/>
      <c r="F30" s="84"/>
      <c r="G30" s="84"/>
      <c r="H30" s="85"/>
      <c r="I30" s="86"/>
    </row>
    <row r="31" spans="1:17" ht="27.75" customHeight="1" x14ac:dyDescent="0.4">
      <c r="A31" s="87"/>
      <c r="B31" s="212"/>
      <c r="C31" s="211"/>
      <c r="D31" s="88"/>
      <c r="E31" s="89"/>
      <c r="F31" s="89"/>
      <c r="G31" s="89"/>
      <c r="H31" s="287" t="s">
        <v>43</v>
      </c>
      <c r="I31" s="287"/>
    </row>
    <row r="32" spans="1:17" s="3" customFormat="1" ht="27.75" customHeight="1" x14ac:dyDescent="0.15">
      <c r="A32" s="12" t="s">
        <v>198</v>
      </c>
      <c r="B32" s="90"/>
      <c r="C32" s="90"/>
      <c r="D32" s="90"/>
      <c r="E32" s="90"/>
      <c r="J32" s="68"/>
    </row>
    <row r="33" spans="1:11" s="3" customFormat="1" ht="98.25" customHeight="1" x14ac:dyDescent="0.4">
      <c r="A33" s="288" t="s">
        <v>199</v>
      </c>
      <c r="B33" s="288"/>
      <c r="C33" s="288"/>
      <c r="D33" s="288"/>
      <c r="E33" s="288"/>
      <c r="J33" s="68"/>
    </row>
    <row r="34" spans="1:11" s="93" customFormat="1" ht="27.75" customHeight="1" thickBot="1" x14ac:dyDescent="0.2">
      <c r="A34" s="91" t="s">
        <v>211</v>
      </c>
      <c r="B34" s="9"/>
      <c r="C34" s="9"/>
      <c r="D34" s="9"/>
      <c r="E34" s="9"/>
      <c r="F34" s="9"/>
      <c r="G34" s="9"/>
      <c r="H34" s="92"/>
      <c r="I34" s="92"/>
      <c r="J34" s="22"/>
    </row>
    <row r="35" spans="1:11" ht="27.75" customHeight="1" thickBot="1" x14ac:dyDescent="0.45">
      <c r="A35" s="94" t="s">
        <v>44</v>
      </c>
      <c r="B35" s="95"/>
      <c r="C35" s="96"/>
      <c r="D35" s="97" t="s">
        <v>200</v>
      </c>
      <c r="E35" s="98"/>
      <c r="F35" s="99"/>
      <c r="G35" s="100"/>
      <c r="H35" s="101"/>
      <c r="J35" s="68"/>
      <c r="K35" s="102"/>
    </row>
    <row r="36" spans="1:11" s="3" customFormat="1" ht="22.5" customHeight="1" thickBot="1" x14ac:dyDescent="0.45">
      <c r="A36" s="253" t="s">
        <v>45</v>
      </c>
      <c r="B36" s="254"/>
      <c r="C36" s="103"/>
      <c r="D36" s="289" t="s">
        <v>46</v>
      </c>
      <c r="E36" s="290"/>
      <c r="F36" s="290"/>
      <c r="G36" s="290"/>
      <c r="H36" s="104"/>
      <c r="I36" s="105"/>
      <c r="J36" s="68"/>
    </row>
    <row r="37" spans="1:11" ht="27.75" customHeight="1" thickBot="1" x14ac:dyDescent="0.45">
      <c r="A37" s="265" t="s">
        <v>47</v>
      </c>
      <c r="B37" s="266"/>
      <c r="C37" s="106"/>
      <c r="D37" s="107" t="s">
        <v>48</v>
      </c>
      <c r="E37" s="107"/>
      <c r="F37" s="107"/>
      <c r="G37" s="107"/>
      <c r="H37" s="108"/>
      <c r="J37" s="68"/>
      <c r="K37" s="102"/>
    </row>
    <row r="38" spans="1:11" ht="27.75" customHeight="1" thickBot="1" x14ac:dyDescent="0.45">
      <c r="A38" s="109" t="s">
        <v>49</v>
      </c>
      <c r="B38" s="110"/>
      <c r="C38" s="111"/>
      <c r="D38" s="251" t="s">
        <v>50</v>
      </c>
      <c r="E38" s="252"/>
      <c r="F38" s="252"/>
      <c r="G38" s="252"/>
      <c r="H38" s="112"/>
      <c r="I38" s="113"/>
      <c r="J38" s="68"/>
      <c r="K38" s="102"/>
    </row>
    <row r="39" spans="1:11" s="3" customFormat="1" ht="22.5" customHeight="1" thickBot="1" x14ac:dyDescent="0.45">
      <c r="A39" s="253" t="s">
        <v>51</v>
      </c>
      <c r="B39" s="254"/>
      <c r="C39" s="111"/>
      <c r="D39" s="114" t="s">
        <v>52</v>
      </c>
      <c r="E39" s="115"/>
      <c r="F39" s="112"/>
      <c r="G39" s="116" t="s">
        <v>53</v>
      </c>
      <c r="H39" s="115"/>
      <c r="I39" s="113"/>
      <c r="J39" s="68"/>
    </row>
    <row r="40" spans="1:11" ht="27.75" customHeight="1" thickBot="1" x14ac:dyDescent="0.45">
      <c r="A40" s="97" t="s">
        <v>54</v>
      </c>
      <c r="B40" s="99"/>
      <c r="C40" s="117"/>
      <c r="D40" s="118" t="s">
        <v>55</v>
      </c>
      <c r="E40" s="111"/>
      <c r="F40" s="255" t="s">
        <v>56</v>
      </c>
      <c r="G40" s="256"/>
      <c r="H40" s="119"/>
      <c r="I40" s="113" t="s">
        <v>57</v>
      </c>
      <c r="J40" s="68"/>
      <c r="K40" s="102"/>
    </row>
    <row r="41" spans="1:11" s="3" customFormat="1" ht="22.5" customHeight="1" x14ac:dyDescent="0.4">
      <c r="A41" s="257" t="s">
        <v>201</v>
      </c>
      <c r="B41" s="260" t="s">
        <v>58</v>
      </c>
      <c r="C41" s="261"/>
      <c r="D41" s="261"/>
      <c r="E41" s="261"/>
      <c r="F41" s="261"/>
      <c r="G41" s="261"/>
      <c r="H41" s="261"/>
      <c r="I41" s="262"/>
      <c r="J41" s="68"/>
    </row>
    <row r="42" spans="1:11" s="3" customFormat="1" ht="22.5" customHeight="1" x14ac:dyDescent="0.4">
      <c r="A42" s="258"/>
      <c r="B42" s="120" t="s">
        <v>59</v>
      </c>
      <c r="C42" s="121"/>
      <c r="D42" s="122" t="s">
        <v>60</v>
      </c>
      <c r="E42" s="123"/>
      <c r="F42" s="122" t="s">
        <v>61</v>
      </c>
      <c r="G42" s="121"/>
      <c r="H42" s="122" t="s">
        <v>62</v>
      </c>
      <c r="I42" s="30"/>
      <c r="J42" s="68"/>
    </row>
    <row r="43" spans="1:11" s="3" customFormat="1" ht="22.5" customHeight="1" x14ac:dyDescent="0.4">
      <c r="A43" s="258"/>
      <c r="B43" s="120" t="s">
        <v>63</v>
      </c>
      <c r="C43" s="121"/>
      <c r="D43" s="122" t="s">
        <v>64</v>
      </c>
      <c r="E43" s="123"/>
      <c r="F43" s="52" t="s">
        <v>65</v>
      </c>
      <c r="G43" s="121"/>
      <c r="H43" s="122" t="s">
        <v>66</v>
      </c>
      <c r="I43" s="30"/>
      <c r="J43" s="68"/>
    </row>
    <row r="44" spans="1:11" s="3" customFormat="1" ht="22.5" customHeight="1" x14ac:dyDescent="0.4">
      <c r="A44" s="258"/>
      <c r="B44" s="120" t="s">
        <v>67</v>
      </c>
      <c r="C44" s="121"/>
      <c r="D44" s="122" t="s">
        <v>68</v>
      </c>
      <c r="E44" s="123"/>
      <c r="F44" s="122" t="s">
        <v>69</v>
      </c>
      <c r="G44" s="121"/>
      <c r="H44" s="122" t="s">
        <v>70</v>
      </c>
      <c r="I44" s="30"/>
      <c r="J44" s="68"/>
    </row>
    <row r="45" spans="1:11" s="3" customFormat="1" ht="22.5" customHeight="1" thickBot="1" x14ac:dyDescent="0.45">
      <c r="A45" s="259"/>
      <c r="B45" s="124" t="s">
        <v>71</v>
      </c>
      <c r="C45" s="125"/>
      <c r="D45" s="52" t="s">
        <v>72</v>
      </c>
      <c r="E45" s="126"/>
      <c r="F45" s="127" t="s">
        <v>69</v>
      </c>
      <c r="G45" s="128"/>
      <c r="H45" s="263"/>
      <c r="I45" s="264"/>
      <c r="J45" s="68"/>
    </row>
    <row r="46" spans="1:11" ht="39" customHeight="1" x14ac:dyDescent="0.4">
      <c r="A46" s="240" t="s">
        <v>73</v>
      </c>
      <c r="B46" s="241"/>
      <c r="C46" s="129" t="s">
        <v>74</v>
      </c>
      <c r="D46" s="130"/>
      <c r="E46" s="131" t="s">
        <v>75</v>
      </c>
      <c r="F46" s="132"/>
      <c r="G46" s="131" t="s">
        <v>76</v>
      </c>
      <c r="H46" s="133"/>
      <c r="I46" s="64"/>
      <c r="J46" s="134"/>
    </row>
    <row r="47" spans="1:11" ht="39" customHeight="1" x14ac:dyDescent="0.4">
      <c r="A47" s="242"/>
      <c r="B47" s="243"/>
      <c r="C47" s="135" t="s">
        <v>77</v>
      </c>
      <c r="D47" s="136"/>
      <c r="E47" s="137" t="s">
        <v>78</v>
      </c>
      <c r="F47" s="136"/>
      <c r="G47" s="137" t="s">
        <v>79</v>
      </c>
      <c r="H47" s="138"/>
      <c r="I47" s="64"/>
      <c r="J47" s="134"/>
    </row>
    <row r="48" spans="1:11" s="144" customFormat="1" ht="39" customHeight="1" x14ac:dyDescent="0.4">
      <c r="A48" s="242"/>
      <c r="B48" s="243"/>
      <c r="C48" s="137" t="s">
        <v>80</v>
      </c>
      <c r="D48" s="139"/>
      <c r="E48" s="140" t="s">
        <v>81</v>
      </c>
      <c r="F48" s="141"/>
      <c r="G48" s="137" t="s">
        <v>82</v>
      </c>
      <c r="H48" s="142"/>
      <c r="I48" s="143"/>
      <c r="J48" s="134"/>
    </row>
    <row r="49" spans="1:10" s="144" customFormat="1" ht="39" customHeight="1" thickBot="1" x14ac:dyDescent="0.45">
      <c r="A49" s="244"/>
      <c r="B49" s="245"/>
      <c r="C49" s="145" t="s">
        <v>83</v>
      </c>
      <c r="D49" s="146"/>
      <c r="E49" s="246"/>
      <c r="F49" s="247"/>
      <c r="G49" s="247"/>
      <c r="H49" s="248"/>
      <c r="I49" s="143"/>
      <c r="J49" s="134"/>
    </row>
    <row r="50" spans="1:10" s="66" customFormat="1" ht="27.75" customHeight="1" x14ac:dyDescent="0.15">
      <c r="A50" s="12" t="s">
        <v>202</v>
      </c>
      <c r="B50" s="90"/>
      <c r="C50" s="90"/>
      <c r="D50" s="90"/>
      <c r="E50" s="90"/>
      <c r="F50" s="90"/>
      <c r="G50" s="90"/>
      <c r="H50" s="90"/>
      <c r="I50" s="90"/>
      <c r="J50" s="68"/>
    </row>
    <row r="51" spans="1:10" s="93" customFormat="1" ht="27.75" customHeight="1" x14ac:dyDescent="0.15">
      <c r="A51" s="9" t="s">
        <v>203</v>
      </c>
      <c r="B51" s="9"/>
      <c r="C51" s="9"/>
      <c r="D51" s="9"/>
      <c r="E51" s="9"/>
      <c r="F51" s="9"/>
      <c r="G51" s="9"/>
      <c r="H51" s="9"/>
      <c r="I51" s="9"/>
      <c r="J51" s="22"/>
    </row>
    <row r="52" spans="1:10" ht="27.75" customHeight="1" thickBot="1" x14ac:dyDescent="0.45">
      <c r="A52" s="9" t="s">
        <v>204</v>
      </c>
    </row>
    <row r="53" spans="1:10" ht="24.75" customHeight="1" x14ac:dyDescent="0.4">
      <c r="A53" s="228" t="s">
        <v>84</v>
      </c>
      <c r="B53" s="237" t="s">
        <v>85</v>
      </c>
      <c r="C53" s="233" t="s">
        <v>86</v>
      </c>
      <c r="D53" s="233"/>
      <c r="E53" s="233"/>
      <c r="F53" s="249" t="s">
        <v>87</v>
      </c>
      <c r="G53" s="233"/>
      <c r="H53" s="250"/>
      <c r="I53" s="223" t="s">
        <v>88</v>
      </c>
    </row>
    <row r="54" spans="1:10" ht="24.75" customHeight="1" x14ac:dyDescent="0.4">
      <c r="A54" s="229"/>
      <c r="B54" s="238"/>
      <c r="C54" s="147" t="s">
        <v>89</v>
      </c>
      <c r="D54" s="147" t="s">
        <v>90</v>
      </c>
      <c r="E54" s="147" t="s">
        <v>91</v>
      </c>
      <c r="F54" s="148" t="s">
        <v>89</v>
      </c>
      <c r="G54" s="147" t="s">
        <v>90</v>
      </c>
      <c r="H54" s="149" t="s">
        <v>91</v>
      </c>
      <c r="I54" s="224"/>
    </row>
    <row r="55" spans="1:10" ht="24.75" customHeight="1" x14ac:dyDescent="0.4">
      <c r="A55" s="225" t="s">
        <v>92</v>
      </c>
      <c r="B55" s="150" t="s">
        <v>93</v>
      </c>
      <c r="C55" s="151"/>
      <c r="D55" s="151"/>
      <c r="E55" s="151"/>
      <c r="F55" s="152"/>
      <c r="G55" s="151"/>
      <c r="H55" s="153"/>
      <c r="I55" s="154"/>
      <c r="J55" s="68"/>
    </row>
    <row r="56" spans="1:10" ht="24.75" customHeight="1" x14ac:dyDescent="0.4">
      <c r="A56" s="226"/>
      <c r="B56" s="155" t="s">
        <v>94</v>
      </c>
      <c r="C56" s="156"/>
      <c r="D56" s="156"/>
      <c r="E56" s="156"/>
      <c r="F56" s="157"/>
      <c r="G56" s="156"/>
      <c r="H56" s="158"/>
      <c r="I56" s="159"/>
      <c r="J56" s="68"/>
    </row>
    <row r="57" spans="1:10" ht="24.75" customHeight="1" x14ac:dyDescent="0.4">
      <c r="A57" s="226"/>
      <c r="B57" s="155" t="s">
        <v>95</v>
      </c>
      <c r="C57" s="156"/>
      <c r="D57" s="156"/>
      <c r="E57" s="156"/>
      <c r="F57" s="157"/>
      <c r="G57" s="156"/>
      <c r="H57" s="158"/>
      <c r="I57" s="159"/>
      <c r="J57" s="68"/>
    </row>
    <row r="58" spans="1:10" ht="24.75" customHeight="1" x14ac:dyDescent="0.4">
      <c r="A58" s="226"/>
      <c r="B58" s="155" t="s">
        <v>96</v>
      </c>
      <c r="C58" s="156"/>
      <c r="D58" s="156"/>
      <c r="E58" s="156"/>
      <c r="F58" s="157"/>
      <c r="G58" s="156"/>
      <c r="H58" s="158"/>
      <c r="I58" s="159"/>
      <c r="J58" s="68"/>
    </row>
    <row r="59" spans="1:10" ht="24.75" customHeight="1" x14ac:dyDescent="0.4">
      <c r="A59" s="227"/>
      <c r="B59" s="160" t="s">
        <v>97</v>
      </c>
      <c r="C59" s="161"/>
      <c r="D59" s="161"/>
      <c r="E59" s="161"/>
      <c r="F59" s="162"/>
      <c r="G59" s="161"/>
      <c r="H59" s="163"/>
      <c r="I59" s="164"/>
      <c r="J59" s="68"/>
    </row>
    <row r="60" spans="1:10" ht="24.75" customHeight="1" x14ac:dyDescent="0.4">
      <c r="A60" s="225" t="s">
        <v>98</v>
      </c>
      <c r="B60" s="150" t="s">
        <v>99</v>
      </c>
      <c r="C60" s="151"/>
      <c r="D60" s="151"/>
      <c r="E60" s="151"/>
      <c r="F60" s="152"/>
      <c r="G60" s="151"/>
      <c r="H60" s="153"/>
      <c r="I60" s="154"/>
      <c r="J60" s="68"/>
    </row>
    <row r="61" spans="1:10" ht="24.75" customHeight="1" x14ac:dyDescent="0.4">
      <c r="A61" s="226"/>
      <c r="B61" s="155" t="s">
        <v>100</v>
      </c>
      <c r="C61" s="156"/>
      <c r="D61" s="156"/>
      <c r="E61" s="156"/>
      <c r="F61" s="157"/>
      <c r="G61" s="156"/>
      <c r="H61" s="158"/>
      <c r="I61" s="159"/>
      <c r="J61" s="68"/>
    </row>
    <row r="62" spans="1:10" ht="24.75" customHeight="1" x14ac:dyDescent="0.4">
      <c r="A62" s="226"/>
      <c r="B62" s="155" t="s">
        <v>101</v>
      </c>
      <c r="C62" s="156"/>
      <c r="D62" s="156"/>
      <c r="E62" s="156"/>
      <c r="F62" s="157"/>
      <c r="G62" s="156"/>
      <c r="H62" s="158"/>
      <c r="I62" s="159"/>
      <c r="J62" s="68"/>
    </row>
    <row r="63" spans="1:10" ht="24.75" customHeight="1" x14ac:dyDescent="0.4">
      <c r="A63" s="227"/>
      <c r="B63" s="160" t="s">
        <v>102</v>
      </c>
      <c r="C63" s="161"/>
      <c r="D63" s="161"/>
      <c r="E63" s="161"/>
      <c r="F63" s="162"/>
      <c r="G63" s="161"/>
      <c r="H63" s="163"/>
      <c r="I63" s="164"/>
      <c r="J63" s="68"/>
    </row>
    <row r="64" spans="1:10" ht="24.75" customHeight="1" x14ac:dyDescent="0.4">
      <c r="A64" s="165" t="s">
        <v>103</v>
      </c>
      <c r="B64" s="166" t="s">
        <v>104</v>
      </c>
      <c r="C64" s="167"/>
      <c r="D64" s="167"/>
      <c r="E64" s="167"/>
      <c r="F64" s="168"/>
      <c r="G64" s="167"/>
      <c r="H64" s="169"/>
      <c r="I64" s="170"/>
      <c r="J64" s="68"/>
    </row>
    <row r="65" spans="1:10" ht="24.75" customHeight="1" x14ac:dyDescent="0.4">
      <c r="A65" s="171" t="s">
        <v>105</v>
      </c>
      <c r="B65" s="172" t="s">
        <v>106</v>
      </c>
      <c r="C65" s="121"/>
      <c r="D65" s="121"/>
      <c r="E65" s="121"/>
      <c r="F65" s="173"/>
      <c r="G65" s="121"/>
      <c r="H65" s="174"/>
      <c r="I65" s="30"/>
      <c r="J65" s="68"/>
    </row>
    <row r="66" spans="1:10" ht="24.75" customHeight="1" thickBot="1" x14ac:dyDescent="0.45">
      <c r="A66" s="175" t="s">
        <v>107</v>
      </c>
      <c r="B66" s="176" t="s">
        <v>106</v>
      </c>
      <c r="C66" s="177"/>
      <c r="D66" s="177"/>
      <c r="E66" s="177"/>
      <c r="F66" s="178"/>
      <c r="G66" s="177"/>
      <c r="H66" s="179"/>
      <c r="I66" s="31"/>
      <c r="J66" s="68"/>
    </row>
    <row r="67" spans="1:10" ht="24.75" customHeight="1" thickBot="1" x14ac:dyDescent="0.45">
      <c r="A67" s="180" t="s">
        <v>108</v>
      </c>
      <c r="B67" s="10"/>
      <c r="C67" s="65"/>
      <c r="D67" s="11"/>
      <c r="E67" s="65"/>
      <c r="F67" s="65"/>
      <c r="G67" s="11"/>
      <c r="H67" s="65"/>
      <c r="I67" s="65"/>
      <c r="J67" s="134"/>
    </row>
    <row r="68" spans="1:10" s="88" customFormat="1" ht="24.75" customHeight="1" x14ac:dyDescent="0.4">
      <c r="A68" s="228" t="s">
        <v>84</v>
      </c>
      <c r="B68" s="230" t="s">
        <v>109</v>
      </c>
      <c r="C68" s="231"/>
      <c r="D68" s="233" t="s">
        <v>205</v>
      </c>
      <c r="E68" s="234"/>
      <c r="F68" s="235" t="s">
        <v>84</v>
      </c>
      <c r="G68" s="237" t="s">
        <v>109</v>
      </c>
      <c r="H68" s="233" t="s">
        <v>205</v>
      </c>
      <c r="I68" s="239"/>
      <c r="J68" s="181"/>
    </row>
    <row r="69" spans="1:10" ht="24.75" customHeight="1" x14ac:dyDescent="0.4">
      <c r="A69" s="229"/>
      <c r="B69" s="232"/>
      <c r="C69" s="219"/>
      <c r="D69" s="147" t="s">
        <v>110</v>
      </c>
      <c r="E69" s="182" t="s">
        <v>111</v>
      </c>
      <c r="F69" s="236"/>
      <c r="G69" s="238"/>
      <c r="H69" s="147" t="s">
        <v>110</v>
      </c>
      <c r="I69" s="183" t="s">
        <v>111</v>
      </c>
      <c r="J69" s="68"/>
    </row>
    <row r="70" spans="1:10" ht="24.75" customHeight="1" x14ac:dyDescent="0.4">
      <c r="A70" s="216" t="s">
        <v>92</v>
      </c>
      <c r="B70" s="184" t="s">
        <v>93</v>
      </c>
      <c r="C70" s="185"/>
      <c r="D70" s="186"/>
      <c r="E70" s="187"/>
      <c r="F70" s="217" t="s">
        <v>98</v>
      </c>
      <c r="G70" s="172" t="s">
        <v>99</v>
      </c>
      <c r="H70" s="186"/>
      <c r="I70" s="188"/>
    </row>
    <row r="71" spans="1:10" ht="24.75" customHeight="1" x14ac:dyDescent="0.4">
      <c r="A71" s="216"/>
      <c r="B71" s="184" t="s">
        <v>94</v>
      </c>
      <c r="C71" s="185"/>
      <c r="D71" s="186"/>
      <c r="E71" s="187"/>
      <c r="F71" s="218"/>
      <c r="G71" s="172" t="s">
        <v>100</v>
      </c>
      <c r="H71" s="186"/>
      <c r="I71" s="188"/>
    </row>
    <row r="72" spans="1:10" ht="24.75" customHeight="1" x14ac:dyDescent="0.4">
      <c r="A72" s="216"/>
      <c r="B72" s="184" t="s">
        <v>112</v>
      </c>
      <c r="C72" s="185"/>
      <c r="D72" s="186"/>
      <c r="E72" s="187"/>
      <c r="F72" s="218"/>
      <c r="G72" s="172" t="s">
        <v>101</v>
      </c>
      <c r="H72" s="186"/>
      <c r="I72" s="188"/>
    </row>
    <row r="73" spans="1:10" ht="24.75" customHeight="1" x14ac:dyDescent="0.4">
      <c r="A73" s="216"/>
      <c r="B73" s="184" t="s">
        <v>96</v>
      </c>
      <c r="C73" s="185"/>
      <c r="D73" s="186"/>
      <c r="E73" s="187"/>
      <c r="F73" s="219"/>
      <c r="G73" s="172" t="s">
        <v>102</v>
      </c>
      <c r="H73" s="186"/>
      <c r="I73" s="188"/>
    </row>
    <row r="74" spans="1:10" ht="24.75" customHeight="1" x14ac:dyDescent="0.4">
      <c r="A74" s="216"/>
      <c r="B74" s="184" t="s">
        <v>97</v>
      </c>
      <c r="C74" s="185"/>
      <c r="D74" s="186"/>
      <c r="E74" s="187"/>
      <c r="F74" s="189" t="s">
        <v>105</v>
      </c>
      <c r="G74" s="172" t="s">
        <v>106</v>
      </c>
      <c r="H74" s="186"/>
      <c r="I74" s="188"/>
    </row>
    <row r="75" spans="1:10" ht="24.75" customHeight="1" thickBot="1" x14ac:dyDescent="0.45">
      <c r="A75" s="220"/>
      <c r="B75" s="221"/>
      <c r="C75" s="221"/>
      <c r="D75" s="221"/>
      <c r="E75" s="222"/>
      <c r="F75" s="190" t="s">
        <v>107</v>
      </c>
      <c r="G75" s="176" t="s">
        <v>106</v>
      </c>
      <c r="H75" s="191"/>
      <c r="I75" s="192"/>
    </row>
    <row r="76" spans="1:10" ht="28.5" customHeight="1" x14ac:dyDescent="0.4">
      <c r="J76" s="16"/>
    </row>
  </sheetData>
  <mergeCells count="54">
    <mergeCell ref="E1:I1"/>
    <mergeCell ref="B2:C2"/>
    <mergeCell ref="D2:E2"/>
    <mergeCell ref="F2:G2"/>
    <mergeCell ref="D3:E3"/>
    <mergeCell ref="F3:I3"/>
    <mergeCell ref="A5:C5"/>
    <mergeCell ref="A6:A20"/>
    <mergeCell ref="B6:E6"/>
    <mergeCell ref="B9:C9"/>
    <mergeCell ref="B18:C18"/>
    <mergeCell ref="D18:E20"/>
    <mergeCell ref="B19:C19"/>
    <mergeCell ref="B20:C20"/>
    <mergeCell ref="A37:B37"/>
    <mergeCell ref="A21:B22"/>
    <mergeCell ref="C21:C22"/>
    <mergeCell ref="D22:G22"/>
    <mergeCell ref="A24:I24"/>
    <mergeCell ref="A25:A29"/>
    <mergeCell ref="B25:C25"/>
    <mergeCell ref="E25:I25"/>
    <mergeCell ref="B26:C27"/>
    <mergeCell ref="B28:C29"/>
    <mergeCell ref="E28:H28"/>
    <mergeCell ref="A30:B30"/>
    <mergeCell ref="H31:I31"/>
    <mergeCell ref="A33:E33"/>
    <mergeCell ref="A36:B36"/>
    <mergeCell ref="D36:G36"/>
    <mergeCell ref="D38:G38"/>
    <mergeCell ref="A39:B39"/>
    <mergeCell ref="F40:G40"/>
    <mergeCell ref="A41:A45"/>
    <mergeCell ref="B41:I41"/>
    <mergeCell ref="H45:I45"/>
    <mergeCell ref="A46:B49"/>
    <mergeCell ref="E49:H49"/>
    <mergeCell ref="A53:A54"/>
    <mergeCell ref="B53:B54"/>
    <mergeCell ref="C53:E53"/>
    <mergeCell ref="F53:H53"/>
    <mergeCell ref="A70:A74"/>
    <mergeCell ref="F70:F73"/>
    <mergeCell ref="A75:E75"/>
    <mergeCell ref="I53:I54"/>
    <mergeCell ref="A55:A59"/>
    <mergeCell ref="A60:A63"/>
    <mergeCell ref="A68:A69"/>
    <mergeCell ref="B68:C69"/>
    <mergeCell ref="D68:E68"/>
    <mergeCell ref="F68:F69"/>
    <mergeCell ref="G68:G69"/>
    <mergeCell ref="H68:I68"/>
  </mergeCells>
  <phoneticPr fontId="1"/>
  <pageMargins left="0.35433070866141736" right="0.35433070866141736" top="0.55118110236220474" bottom="0.55118110236220474" header="0.15748031496062992" footer="0.15748031496062992"/>
  <pageSetup paperSize="9" scale="59" fitToHeight="0" orientation="portrait" cellComments="asDisplayed" r:id="rId1"/>
  <headerFooter>
    <oddFooter>&amp;C&amp;12&amp;P/&amp;N</oddFooter>
  </headerFooter>
  <rowBreaks count="2" manualBreakCount="2">
    <brk id="31" max="8" man="1"/>
    <brk id="75"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D15"/>
  <sheetViews>
    <sheetView workbookViewId="0">
      <selection activeCell="G30" activeCellId="2" sqref="G27:L27 G30:L30 G30:L31"/>
    </sheetView>
  </sheetViews>
  <sheetFormatPr defaultRowHeight="18.75" x14ac:dyDescent="0.4"/>
  <cols>
    <col min="1" max="1" width="3.5" bestFit="1" customWidth="1"/>
    <col min="2" max="2" width="27.875" customWidth="1"/>
    <col min="3" max="3" width="4.125" customWidth="1"/>
    <col min="4" max="4" width="9.875" customWidth="1"/>
    <col min="5" max="8" width="4.125" bestFit="1" customWidth="1"/>
    <col min="9" max="10" width="5.125" bestFit="1" customWidth="1"/>
    <col min="11" max="11" width="7.5" bestFit="1" customWidth="1"/>
    <col min="12" max="12" width="4.125" bestFit="1" customWidth="1"/>
    <col min="13" max="13" width="7.5" bestFit="1" customWidth="1"/>
    <col min="14" max="16" width="3.5" bestFit="1" customWidth="1"/>
    <col min="17" max="18" width="6" bestFit="1" customWidth="1"/>
    <col min="19" max="21" width="3.5" bestFit="1" customWidth="1"/>
    <col min="22" max="24" width="4.125" bestFit="1" customWidth="1"/>
    <col min="25" max="25" width="3.5" bestFit="1" customWidth="1"/>
    <col min="26" max="26" width="6" bestFit="1" customWidth="1"/>
    <col min="27" max="39" width="3.5" bestFit="1" customWidth="1"/>
    <col min="40" max="45" width="4.5" bestFit="1" customWidth="1"/>
    <col min="46" max="49" width="4.375" customWidth="1"/>
    <col min="50" max="50" width="7.5" customWidth="1"/>
    <col min="51" max="51" width="4.5" bestFit="1" customWidth="1"/>
    <col min="52" max="52" width="7.625" bestFit="1" customWidth="1"/>
    <col min="53" max="53" width="9" customWidth="1"/>
    <col min="54" max="54" width="3.5" bestFit="1" customWidth="1"/>
    <col min="55" max="61" width="4.125" bestFit="1" customWidth="1"/>
    <col min="62" max="62" width="5.125" bestFit="1" customWidth="1"/>
    <col min="63" max="63" width="4.5" customWidth="1"/>
    <col min="64" max="64" width="6.875" customWidth="1"/>
    <col min="65" max="65" width="4.125" bestFit="1" customWidth="1"/>
    <col min="66" max="66" width="7.5" bestFit="1" customWidth="1"/>
    <col min="67" max="77" width="3.5" bestFit="1" customWidth="1"/>
    <col min="78" max="78" width="4" bestFit="1" customWidth="1"/>
    <col min="79" max="79" width="4.125" customWidth="1"/>
    <col min="80" max="80" width="3.5" bestFit="1" customWidth="1"/>
    <col min="81" max="87" width="4.125" bestFit="1" customWidth="1"/>
    <col min="88" max="89" width="4.25" customWidth="1"/>
    <col min="90" max="90" width="7.625" bestFit="1" customWidth="1"/>
    <col min="91" max="91" width="4.5" bestFit="1" customWidth="1"/>
    <col min="92" max="92" width="7.625" customWidth="1"/>
    <col min="93" max="94" width="9" customWidth="1"/>
    <col min="95" max="98" width="4.875" bestFit="1" customWidth="1"/>
    <col min="99" max="101" width="4.5" customWidth="1"/>
    <col min="102" max="102" width="5.875" customWidth="1"/>
    <col min="103" max="103" width="6.625" customWidth="1"/>
    <col min="104" max="104" width="7.5" bestFit="1" customWidth="1"/>
    <col min="105" max="108" width="4.875" bestFit="1" customWidth="1"/>
    <col min="109" max="113" width="5.75" bestFit="1" customWidth="1"/>
    <col min="114" max="114" width="4.5" bestFit="1" customWidth="1"/>
    <col min="115" max="117" width="4.875" bestFit="1" customWidth="1"/>
    <col min="118" max="121" width="5.75" bestFit="1" customWidth="1"/>
    <col min="122" max="122" width="6.5" bestFit="1" customWidth="1"/>
    <col min="123" max="124" width="7.5" bestFit="1" customWidth="1"/>
    <col min="125" max="126" width="9" customWidth="1"/>
    <col min="127" max="127" width="7.625" bestFit="1" customWidth="1"/>
    <col min="128" max="128" width="6.5" bestFit="1" customWidth="1"/>
    <col min="129" max="130" width="5.75" bestFit="1" customWidth="1"/>
    <col min="131" max="132" width="6.5" bestFit="1" customWidth="1"/>
    <col min="133" max="133" width="7.5" bestFit="1" customWidth="1"/>
    <col min="134" max="134" width="9" customWidth="1"/>
    <col min="135" max="135" width="7.625" bestFit="1" customWidth="1"/>
    <col min="136" max="136" width="5.75" bestFit="1" customWidth="1"/>
    <col min="137" max="137" width="17.875" bestFit="1" customWidth="1"/>
    <col min="138" max="138" width="17.25" bestFit="1" customWidth="1"/>
    <col min="139" max="139" width="17.875" bestFit="1" customWidth="1"/>
    <col min="140" max="140" width="17.75" bestFit="1" customWidth="1"/>
    <col min="141" max="141" width="4" bestFit="1" customWidth="1"/>
    <col min="142" max="142" width="17" bestFit="1" customWidth="1"/>
    <col min="143" max="143" width="11.375" bestFit="1" customWidth="1"/>
    <col min="144" max="144" width="26.875" bestFit="1" customWidth="1"/>
    <col min="145" max="145" width="12.625" bestFit="1" customWidth="1"/>
    <col min="146" max="146" width="4" bestFit="1" customWidth="1"/>
    <col min="147" max="148" width="5.125" bestFit="1" customWidth="1"/>
    <col min="149" max="152" width="4" bestFit="1" customWidth="1"/>
    <col min="153" max="153" width="5.125" bestFit="1" customWidth="1"/>
    <col min="154" max="154" width="5.25" bestFit="1" customWidth="1"/>
    <col min="155" max="156" width="5.75" bestFit="1" customWidth="1"/>
    <col min="157" max="157" width="5.5" bestFit="1" customWidth="1"/>
    <col min="158" max="158" width="5.125" bestFit="1" customWidth="1"/>
    <col min="159" max="161" width="5.75" bestFit="1" customWidth="1"/>
    <col min="162" max="162" width="4" bestFit="1" customWidth="1"/>
    <col min="163" max="164" width="5.75" bestFit="1" customWidth="1"/>
    <col min="165" max="165" width="5.5" bestFit="1" customWidth="1"/>
    <col min="166" max="166" width="5.125" bestFit="1" customWidth="1"/>
    <col min="167" max="167" width="9.375" bestFit="1" customWidth="1"/>
    <col min="168" max="168" width="13.5" bestFit="1" customWidth="1"/>
    <col min="169" max="169" width="21.875" bestFit="1" customWidth="1"/>
    <col min="170" max="170" width="15.625" bestFit="1" customWidth="1"/>
    <col min="171" max="172" width="13.5" bestFit="1" customWidth="1"/>
    <col min="173" max="173" width="22.625" bestFit="1" customWidth="1"/>
    <col min="174" max="174" width="18.625" bestFit="1" customWidth="1"/>
    <col min="175" max="175" width="7.375" bestFit="1" customWidth="1"/>
  </cols>
  <sheetData>
    <row r="1" spans="1:108" s="193" customFormat="1" ht="13.5" customHeight="1" x14ac:dyDescent="0.4">
      <c r="A1" s="340" t="s">
        <v>113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row>
    <row r="2" spans="1:108" s="193" customFormat="1" ht="88.5" customHeight="1" x14ac:dyDescent="0.4">
      <c r="A2" s="339" t="s">
        <v>114</v>
      </c>
      <c r="B2" s="339"/>
      <c r="C2" s="339"/>
      <c r="D2" s="339"/>
      <c r="E2" s="339" t="s">
        <v>115</v>
      </c>
      <c r="F2" s="339"/>
      <c r="G2" s="339"/>
      <c r="H2" s="339"/>
      <c r="I2" s="339" t="s">
        <v>90</v>
      </c>
      <c r="J2" s="339"/>
      <c r="K2" s="339"/>
      <c r="L2" s="339" t="s">
        <v>21</v>
      </c>
      <c r="M2" s="339"/>
      <c r="N2" s="339"/>
      <c r="O2" s="339" t="s">
        <v>116</v>
      </c>
      <c r="P2" s="339"/>
      <c r="Q2" s="339"/>
      <c r="R2" s="339" t="s">
        <v>91</v>
      </c>
      <c r="S2" s="339"/>
      <c r="T2" s="339" t="s">
        <v>117</v>
      </c>
      <c r="U2" s="339"/>
      <c r="V2" s="339" t="s">
        <v>118</v>
      </c>
      <c r="W2" s="339"/>
      <c r="X2" s="339" t="s">
        <v>119</v>
      </c>
      <c r="Y2" s="339"/>
      <c r="Z2" s="339" t="s">
        <v>120</v>
      </c>
      <c r="AA2" s="339"/>
      <c r="AB2" s="339" t="s">
        <v>121</v>
      </c>
      <c r="AC2" s="339"/>
      <c r="AD2" s="342" t="s">
        <v>122</v>
      </c>
      <c r="AE2" s="343"/>
      <c r="AF2" s="344"/>
      <c r="AG2" s="345" t="s">
        <v>123</v>
      </c>
      <c r="AH2" s="346"/>
      <c r="AI2" s="347"/>
      <c r="AJ2" s="345" t="s">
        <v>124</v>
      </c>
      <c r="AK2" s="346"/>
      <c r="AL2" s="347"/>
      <c r="AM2" s="339" t="s">
        <v>125</v>
      </c>
      <c r="AN2" s="339"/>
      <c r="AO2" s="339"/>
      <c r="AP2" s="339"/>
      <c r="AQ2" s="339"/>
      <c r="AR2" s="339"/>
      <c r="AS2" s="339"/>
      <c r="AT2" s="339"/>
      <c r="AU2" s="339"/>
      <c r="AV2" s="339"/>
      <c r="AW2" s="339"/>
    </row>
    <row r="3" spans="1:108" s="196" customFormat="1" ht="157.5" x14ac:dyDescent="0.4">
      <c r="A3" s="194" t="s">
        <v>14</v>
      </c>
      <c r="B3" s="194" t="s">
        <v>126</v>
      </c>
      <c r="C3" s="194" t="s">
        <v>127</v>
      </c>
      <c r="D3" s="194" t="s">
        <v>128</v>
      </c>
      <c r="E3" s="194" t="s">
        <v>14</v>
      </c>
      <c r="F3" s="194" t="s">
        <v>126</v>
      </c>
      <c r="G3" s="194" t="s">
        <v>127</v>
      </c>
      <c r="H3" s="194" t="s">
        <v>128</v>
      </c>
      <c r="I3" s="194" t="s">
        <v>14</v>
      </c>
      <c r="J3" s="194" t="s">
        <v>126</v>
      </c>
      <c r="K3" s="194" t="s">
        <v>127</v>
      </c>
      <c r="L3" s="194" t="s">
        <v>14</v>
      </c>
      <c r="M3" s="194" t="s">
        <v>126</v>
      </c>
      <c r="N3" s="194" t="s">
        <v>127</v>
      </c>
      <c r="O3" s="194" t="s">
        <v>14</v>
      </c>
      <c r="P3" s="194" t="s">
        <v>126</v>
      </c>
      <c r="Q3" s="194" t="s">
        <v>127</v>
      </c>
      <c r="R3" s="194" t="s">
        <v>14</v>
      </c>
      <c r="S3" s="194" t="s">
        <v>126</v>
      </c>
      <c r="T3" s="194" t="s">
        <v>14</v>
      </c>
      <c r="U3" s="194" t="s">
        <v>126</v>
      </c>
      <c r="V3" s="194" t="s">
        <v>14</v>
      </c>
      <c r="W3" s="194" t="s">
        <v>126</v>
      </c>
      <c r="X3" s="194" t="s">
        <v>14</v>
      </c>
      <c r="Y3" s="194" t="s">
        <v>126</v>
      </c>
      <c r="Z3" s="194" t="s">
        <v>14</v>
      </c>
      <c r="AA3" s="194" t="s">
        <v>126</v>
      </c>
      <c r="AB3" s="194" t="s">
        <v>14</v>
      </c>
      <c r="AC3" s="194" t="s">
        <v>126</v>
      </c>
      <c r="AD3" s="194" t="s">
        <v>14</v>
      </c>
      <c r="AE3" s="194" t="s">
        <v>126</v>
      </c>
      <c r="AF3" s="194" t="s">
        <v>127</v>
      </c>
      <c r="AG3" s="194" t="s">
        <v>14</v>
      </c>
      <c r="AH3" s="194" t="s">
        <v>126</v>
      </c>
      <c r="AI3" s="194" t="s">
        <v>127</v>
      </c>
      <c r="AJ3" s="194" t="s">
        <v>14</v>
      </c>
      <c r="AK3" s="194" t="s">
        <v>126</v>
      </c>
      <c r="AL3" s="194" t="s">
        <v>127</v>
      </c>
      <c r="AM3" s="195" t="s">
        <v>129</v>
      </c>
      <c r="AN3" s="195" t="s">
        <v>130</v>
      </c>
      <c r="AO3" s="195" t="s">
        <v>131</v>
      </c>
      <c r="AP3" s="195" t="s">
        <v>132</v>
      </c>
      <c r="AQ3" s="195" t="s">
        <v>133</v>
      </c>
      <c r="AR3" s="195" t="s">
        <v>134</v>
      </c>
      <c r="AS3" s="195" t="s">
        <v>135</v>
      </c>
      <c r="AT3" s="195" t="s">
        <v>136</v>
      </c>
      <c r="AU3" s="195" t="s">
        <v>137</v>
      </c>
      <c r="AV3" s="195" t="s">
        <v>138</v>
      </c>
    </row>
    <row r="4" spans="1:108" x14ac:dyDescent="0.4">
      <c r="A4">
        <f>調査表!F7</f>
        <v>0</v>
      </c>
      <c r="B4">
        <f>調査表!G7</f>
        <v>0</v>
      </c>
      <c r="C4">
        <f>調査表!H7</f>
        <v>0</v>
      </c>
      <c r="D4">
        <f>調査表!I7</f>
        <v>0</v>
      </c>
      <c r="E4">
        <f>調査表!F8</f>
        <v>0</v>
      </c>
      <c r="F4">
        <f>調査表!G8</f>
        <v>0</v>
      </c>
      <c r="G4">
        <f>調査表!H8</f>
        <v>0</v>
      </c>
      <c r="H4">
        <f>調査表!I8</f>
        <v>0</v>
      </c>
      <c r="I4">
        <f>調査表!F9</f>
        <v>0</v>
      </c>
      <c r="J4">
        <f>調査表!G9</f>
        <v>0</v>
      </c>
      <c r="K4">
        <f>調査表!H9</f>
        <v>0</v>
      </c>
      <c r="L4">
        <f>調査表!F10</f>
        <v>0</v>
      </c>
      <c r="M4">
        <f>調査表!G10</f>
        <v>0</v>
      </c>
      <c r="N4">
        <f>調査表!H10</f>
        <v>0</v>
      </c>
      <c r="O4">
        <f>調査表!F11</f>
        <v>0</v>
      </c>
      <c r="P4">
        <f>調査表!G11</f>
        <v>0</v>
      </c>
      <c r="Q4">
        <f>調査表!H11</f>
        <v>0</v>
      </c>
      <c r="R4">
        <f>調査表!F12</f>
        <v>0</v>
      </c>
      <c r="S4">
        <f>調査表!G12</f>
        <v>0</v>
      </c>
      <c r="T4">
        <f>調査表!F13</f>
        <v>0</v>
      </c>
      <c r="U4">
        <f>調査表!G13</f>
        <v>0</v>
      </c>
      <c r="V4">
        <f>調査表!F14</f>
        <v>0</v>
      </c>
      <c r="W4">
        <f>調査表!G14</f>
        <v>0</v>
      </c>
      <c r="X4">
        <f>調査表!F15</f>
        <v>0</v>
      </c>
      <c r="Y4">
        <f>調査表!G15</f>
        <v>0</v>
      </c>
      <c r="Z4">
        <f>調査表!F16</f>
        <v>0</v>
      </c>
      <c r="AA4">
        <f>調査表!G16</f>
        <v>0</v>
      </c>
      <c r="AB4">
        <f>調査表!F17</f>
        <v>0</v>
      </c>
      <c r="AC4">
        <f>調査表!G17</f>
        <v>0</v>
      </c>
      <c r="AD4">
        <f>調査表!F18</f>
        <v>0</v>
      </c>
      <c r="AE4">
        <f>調査表!G18</f>
        <v>0</v>
      </c>
      <c r="AF4">
        <f>調査表!H18</f>
        <v>0</v>
      </c>
      <c r="AG4">
        <f>調査表!F19</f>
        <v>0</v>
      </c>
      <c r="AH4">
        <f>調査表!G19</f>
        <v>0</v>
      </c>
      <c r="AI4">
        <f>調査表!H19</f>
        <v>0</v>
      </c>
      <c r="AJ4">
        <f>調査表!F20</f>
        <v>0</v>
      </c>
      <c r="AK4">
        <f>調査表!G20</f>
        <v>0</v>
      </c>
      <c r="AL4">
        <f>調査表!H20</f>
        <v>0</v>
      </c>
      <c r="AM4" t="str">
        <f>IF(COUNTIF(調査表!$C$21,"*1*"),1,"")</f>
        <v/>
      </c>
      <c r="AN4" t="str">
        <f>IF(COUNTIF(調査表!$C$21,"*2*"),1,"")</f>
        <v/>
      </c>
      <c r="AO4" t="str">
        <f>IF(COUNTIF(調査表!$C$21,"*3*"),1,"")</f>
        <v/>
      </c>
      <c r="AP4" t="str">
        <f>IF(COUNTIF(調査表!$C$21,"*4*"),1,"")</f>
        <v/>
      </c>
      <c r="AQ4" t="str">
        <f>IF(COUNTIF(調査表!$C$21,"*5*"),1,"")</f>
        <v/>
      </c>
      <c r="AR4" t="str">
        <f>IF(COUNTIF(調査表!$C$21,"*6*"),1,"")</f>
        <v/>
      </c>
      <c r="AS4" t="str">
        <f>IF(COUNTIF(調査表!$C$21,"*7*"),1,"")</f>
        <v/>
      </c>
      <c r="AT4" t="str">
        <f>IF(COUNTIF(調査表!$C$21,"*8*"),1,"")</f>
        <v/>
      </c>
      <c r="AU4" t="str">
        <f>IF(COUNTIF(調査表!$C$21,"*9*"),1,"")</f>
        <v/>
      </c>
      <c r="AV4" t="str">
        <f>IF(COUNTIF(調査表!C21,"*10*"),調査表!I22,"")</f>
        <v/>
      </c>
      <c r="DA4" t="str">
        <f>IF(とりまとめ用!$D$13="①","○","　")</f>
        <v>　</v>
      </c>
      <c r="DB4" t="str">
        <f>IF(とりまとめ用!$D$13="②","○","　")</f>
        <v>　</v>
      </c>
      <c r="DC4" t="str">
        <f>IF(とりまとめ用!$D$13="③",#REF!,"　")</f>
        <v>　</v>
      </c>
      <c r="DD4" t="str">
        <f>IF(とりまとめ用!$D$13="④","○","　")</f>
        <v>　</v>
      </c>
    </row>
    <row r="6" spans="1:108" s="193" customFormat="1" ht="13.5" customHeight="1" x14ac:dyDescent="0.4">
      <c r="A6" s="331" t="s">
        <v>139</v>
      </c>
      <c r="B6" s="332"/>
      <c r="C6" s="332"/>
      <c r="D6" s="332"/>
      <c r="E6" s="332"/>
      <c r="F6" s="333"/>
      <c r="G6" s="197" t="s">
        <v>140</v>
      </c>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row>
    <row r="7" spans="1:108" s="193" customFormat="1" ht="13.5" customHeight="1" x14ac:dyDescent="0.4">
      <c r="A7" s="334" t="s">
        <v>141</v>
      </c>
      <c r="B7" s="335"/>
      <c r="C7" s="335"/>
      <c r="D7" s="336"/>
      <c r="E7" s="337" t="s">
        <v>142</v>
      </c>
      <c r="F7" s="337" t="s">
        <v>143</v>
      </c>
      <c r="G7" s="328" t="s">
        <v>144</v>
      </c>
      <c r="H7" s="328" t="s">
        <v>145</v>
      </c>
      <c r="I7" s="326" t="s">
        <v>146</v>
      </c>
      <c r="J7" s="328" t="s">
        <v>147</v>
      </c>
      <c r="K7" s="328"/>
      <c r="L7" s="328" t="s">
        <v>148</v>
      </c>
      <c r="M7" s="328"/>
      <c r="N7" s="328"/>
      <c r="O7" s="329" t="s">
        <v>149</v>
      </c>
      <c r="P7" s="328" t="s">
        <v>150</v>
      </c>
      <c r="Q7" s="328" t="s">
        <v>151</v>
      </c>
      <c r="R7" s="328"/>
      <c r="S7" s="321" t="s">
        <v>152</v>
      </c>
      <c r="T7" s="322"/>
      <c r="U7" s="322"/>
      <c r="V7" s="322"/>
      <c r="W7" s="322"/>
      <c r="X7" s="322"/>
      <c r="Y7" s="322"/>
      <c r="Z7" s="322"/>
      <c r="AA7" s="322"/>
      <c r="AB7" s="322"/>
      <c r="AC7" s="322"/>
      <c r="AD7" s="322"/>
      <c r="AE7" s="323"/>
      <c r="AF7" s="198" t="s">
        <v>153</v>
      </c>
      <c r="AG7" s="198"/>
      <c r="AH7" s="198"/>
      <c r="AI7" s="198"/>
      <c r="AJ7" s="198"/>
      <c r="AK7" s="198"/>
      <c r="AL7" s="198"/>
      <c r="AM7" s="198"/>
      <c r="AN7" s="198"/>
      <c r="AO7" s="198"/>
    </row>
    <row r="8" spans="1:108" s="193" customFormat="1" ht="54" customHeight="1" x14ac:dyDescent="0.4">
      <c r="A8" s="199" t="s">
        <v>154</v>
      </c>
      <c r="B8" s="199" t="s">
        <v>40</v>
      </c>
      <c r="C8" s="324" t="s">
        <v>155</v>
      </c>
      <c r="D8" s="325"/>
      <c r="E8" s="338"/>
      <c r="F8" s="338"/>
      <c r="G8" s="328"/>
      <c r="H8" s="328"/>
      <c r="I8" s="327"/>
      <c r="J8" s="200" t="s">
        <v>156</v>
      </c>
      <c r="K8" s="200" t="s">
        <v>157</v>
      </c>
      <c r="L8" s="200" t="s">
        <v>158</v>
      </c>
      <c r="M8" s="200" t="s">
        <v>159</v>
      </c>
      <c r="N8" s="200" t="s">
        <v>138</v>
      </c>
      <c r="O8" s="330"/>
      <c r="P8" s="328"/>
      <c r="Q8" s="200" t="s">
        <v>160</v>
      </c>
      <c r="R8" s="200" t="s">
        <v>161</v>
      </c>
      <c r="S8" s="200">
        <v>-15</v>
      </c>
      <c r="T8" s="200">
        <v>16</v>
      </c>
      <c r="U8" s="200">
        <v>20</v>
      </c>
      <c r="V8" s="200">
        <v>24</v>
      </c>
      <c r="W8" s="200">
        <v>26</v>
      </c>
      <c r="X8" s="200">
        <v>28</v>
      </c>
      <c r="Y8" s="200">
        <v>30</v>
      </c>
      <c r="Z8" s="200">
        <v>32</v>
      </c>
      <c r="AA8" s="200">
        <v>34</v>
      </c>
      <c r="AB8" s="200">
        <v>36</v>
      </c>
      <c r="AC8" s="200" t="s">
        <v>162</v>
      </c>
      <c r="AD8" s="200" t="s">
        <v>163</v>
      </c>
      <c r="AE8" s="200" t="s">
        <v>164</v>
      </c>
      <c r="AF8" s="200" t="s">
        <v>165</v>
      </c>
      <c r="AG8" s="200" t="s">
        <v>166</v>
      </c>
      <c r="AH8" s="200" t="s">
        <v>167</v>
      </c>
      <c r="AI8" s="200" t="s">
        <v>168</v>
      </c>
      <c r="AJ8" s="200" t="s">
        <v>169</v>
      </c>
      <c r="AK8" s="200" t="s">
        <v>170</v>
      </c>
      <c r="AL8" s="200" t="s">
        <v>171</v>
      </c>
      <c r="AM8" s="200" t="s">
        <v>172</v>
      </c>
      <c r="AN8" s="200" t="s">
        <v>173</v>
      </c>
      <c r="AO8" s="200" t="s">
        <v>138</v>
      </c>
    </row>
    <row r="9" spans="1:108" x14ac:dyDescent="0.4">
      <c r="A9" t="str">
        <f>IF(調査表!D25="○",1,"")</f>
        <v/>
      </c>
      <c r="B9" t="str">
        <f>調査表!D26&amp;":"&amp;調査表!E26&amp;"-"&amp;調査表!F26&amp;":"&amp;調査表!G26&amp;"（休憩時間"&amp;調査表!E27&amp;":"&amp;調査表!F27&amp;"-"&amp;調査表!G27&amp;":"&amp;調査表!H27&amp;"）"</f>
        <v>0:0-0:0（休憩時間0:0-0:0）</v>
      </c>
      <c r="C9">
        <f>調査表!E28</f>
        <v>0</v>
      </c>
      <c r="D9" t="str">
        <f>調査表!E29&amp;":"&amp;調査表!F29&amp;"-"&amp;調査表!G29&amp;":"&amp;調査表!H29</f>
        <v>0:0-0:0</v>
      </c>
      <c r="E9">
        <f>調査表!C30</f>
        <v>0</v>
      </c>
      <c r="F9">
        <f>調査表!H30</f>
        <v>0</v>
      </c>
      <c r="G9" s="201">
        <f>調査表!C35</f>
        <v>0</v>
      </c>
      <c r="H9">
        <f>調査表!G35</f>
        <v>0</v>
      </c>
      <c r="I9" s="201">
        <f>調査表!C36</f>
        <v>0</v>
      </c>
      <c r="J9" t="str">
        <f>IF(調査表!C37=1,1,"")</f>
        <v/>
      </c>
      <c r="K9" t="str">
        <f>IF(調査表!C37=2,1,"")</f>
        <v/>
      </c>
      <c r="L9" t="str">
        <f>IF(調査表!C38=1,1,"")</f>
        <v/>
      </c>
      <c r="M9" t="str">
        <f>IF(調査表!C38=2,1,"")</f>
        <v/>
      </c>
      <c r="N9" t="str">
        <f>IF(調査表!C38=3,調査表!H38,"")</f>
        <v/>
      </c>
      <c r="O9" t="str">
        <f>IF(OR(調査表!C39=1,調査表!C39=2),1,"")</f>
        <v/>
      </c>
      <c r="P9">
        <f>調査表!C40</f>
        <v>0</v>
      </c>
      <c r="Q9" t="str">
        <f>IF(調査表!E40=1,1,"")</f>
        <v/>
      </c>
      <c r="R9" t="str">
        <f>IF(調査表!E40=2,調査表!H40,"")</f>
        <v/>
      </c>
      <c r="S9" t="str">
        <f>IF(調査表!$C$42=2,1,"")</f>
        <v/>
      </c>
      <c r="T9" t="str">
        <f>IF(調査表!$C$43=2,1,"")</f>
        <v/>
      </c>
      <c r="U9" t="str">
        <f>IF(調査表!$C$44=2,1,"")</f>
        <v/>
      </c>
      <c r="V9" t="str">
        <f>IF(調査表!$C$45=2,1,"")</f>
        <v/>
      </c>
      <c r="W9" t="str">
        <f>IF(調査表!$E$42=2,1,"")</f>
        <v/>
      </c>
      <c r="X9" t="str">
        <f>IF(調査表!$E$43=2,1,"")</f>
        <v/>
      </c>
      <c r="Y9" t="str">
        <f>IF(調査表!$E$44=2,1,"")</f>
        <v/>
      </c>
      <c r="Z9" t="str">
        <f>IF(調査表!$E$45=2,1,"")</f>
        <v/>
      </c>
      <c r="AA9" t="str">
        <f>IF(調査表!$G$42=2,1,"")</f>
        <v/>
      </c>
      <c r="AB9" t="str">
        <f>IF(調査表!$G$43=2,1,"")</f>
        <v/>
      </c>
      <c r="AC9" t="str">
        <f>IF(調査表!$I$42=2,1,"")</f>
        <v/>
      </c>
      <c r="AD9" t="str">
        <f>IF(調査表!$I$43=2,1,"")</f>
        <v/>
      </c>
      <c r="AE9" t="str">
        <f>IF(調査表!$I$44=2,1,"")</f>
        <v/>
      </c>
      <c r="AF9">
        <f>調査表!D46</f>
        <v>0</v>
      </c>
      <c r="AG9">
        <f>調査表!F46</f>
        <v>0</v>
      </c>
      <c r="AH9">
        <f>調査表!H46</f>
        <v>0</v>
      </c>
      <c r="AI9">
        <f>調査表!D47</f>
        <v>0</v>
      </c>
      <c r="AJ9">
        <f>調査表!F47</f>
        <v>0</v>
      </c>
      <c r="AK9">
        <f>調査表!H47</f>
        <v>0</v>
      </c>
      <c r="AL9">
        <f>調査表!D48</f>
        <v>0</v>
      </c>
      <c r="AM9">
        <f>調査表!F48</f>
        <v>0</v>
      </c>
      <c r="AN9">
        <f>調査表!H48</f>
        <v>0</v>
      </c>
      <c r="AO9">
        <f>調査表!D49</f>
        <v>0</v>
      </c>
    </row>
    <row r="11" spans="1:108" ht="13.5" customHeight="1" x14ac:dyDescent="0.4">
      <c r="A11" s="202" t="s">
        <v>174</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t="s">
        <v>175</v>
      </c>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t="s">
        <v>176</v>
      </c>
      <c r="BV11" s="202"/>
      <c r="BW11" s="202"/>
      <c r="BX11" s="202"/>
      <c r="BY11" s="202"/>
      <c r="BZ11" s="202"/>
      <c r="CA11" s="202"/>
      <c r="CB11" s="202"/>
      <c r="CC11" s="202"/>
      <c r="CD11" s="202"/>
      <c r="CE11" s="202"/>
      <c r="CF11" s="202"/>
      <c r="CG11" s="202" t="s">
        <v>177</v>
      </c>
      <c r="CH11" s="202"/>
      <c r="CI11" s="202"/>
      <c r="CJ11" s="202"/>
      <c r="CK11" s="202"/>
      <c r="CL11" s="202"/>
      <c r="CM11" s="202"/>
      <c r="CN11" s="202"/>
      <c r="CO11" s="202"/>
      <c r="CP11" s="202"/>
      <c r="CQ11" s="202"/>
      <c r="CR11" s="202"/>
      <c r="CS11" s="202"/>
      <c r="CT11" s="202"/>
      <c r="CU11" s="202"/>
      <c r="CV11" s="202"/>
      <c r="CW11" s="202"/>
      <c r="CX11" s="202"/>
      <c r="CY11" s="202"/>
      <c r="CZ11" s="202"/>
      <c r="DA11" s="202"/>
      <c r="DB11" s="202"/>
    </row>
    <row r="12" spans="1:108" ht="37.5" x14ac:dyDescent="0.4">
      <c r="A12" s="320" t="s">
        <v>178</v>
      </c>
      <c r="B12" s="320"/>
      <c r="C12" s="320"/>
      <c r="D12" s="320"/>
      <c r="E12" s="320"/>
      <c r="F12" s="320"/>
      <c r="G12" s="320"/>
      <c r="H12" s="320"/>
      <c r="I12" s="320"/>
      <c r="J12" s="320"/>
      <c r="K12" s="320"/>
      <c r="L12" s="320"/>
      <c r="M12" s="320"/>
      <c r="N12" s="320"/>
      <c r="O12" s="320"/>
      <c r="P12" s="320" t="s">
        <v>179</v>
      </c>
      <c r="Q12" s="320"/>
      <c r="R12" s="320"/>
      <c r="S12" s="320"/>
      <c r="T12" s="320"/>
      <c r="U12" s="320"/>
      <c r="V12" s="320"/>
      <c r="W12" s="320"/>
      <c r="X12" s="320"/>
      <c r="Y12" s="320"/>
      <c r="Z12" s="320"/>
      <c r="AA12" s="320"/>
      <c r="AB12" s="320" t="s">
        <v>180</v>
      </c>
      <c r="AC12" s="320"/>
      <c r="AD12" s="320"/>
      <c r="AE12" s="320" t="s">
        <v>105</v>
      </c>
      <c r="AF12" s="320"/>
      <c r="AG12" s="320"/>
      <c r="AH12" s="320" t="s">
        <v>107</v>
      </c>
      <c r="AI12" s="320"/>
      <c r="AJ12" s="320"/>
      <c r="AK12" s="320" t="s">
        <v>178</v>
      </c>
      <c r="AL12" s="320"/>
      <c r="AM12" s="320"/>
      <c r="AN12" s="320"/>
      <c r="AO12" s="320"/>
      <c r="AP12" s="320"/>
      <c r="AQ12" s="320"/>
      <c r="AR12" s="320"/>
      <c r="AS12" s="320"/>
      <c r="AT12" s="320"/>
      <c r="AU12" s="320"/>
      <c r="AV12" s="320"/>
      <c r="AW12" s="320"/>
      <c r="AX12" s="320"/>
      <c r="AY12" s="320"/>
      <c r="AZ12" s="320" t="s">
        <v>179</v>
      </c>
      <c r="BA12" s="320"/>
      <c r="BB12" s="320"/>
      <c r="BC12" s="320"/>
      <c r="BD12" s="320"/>
      <c r="BE12" s="320"/>
      <c r="BF12" s="320"/>
      <c r="BG12" s="320"/>
      <c r="BH12" s="320"/>
      <c r="BI12" s="320"/>
      <c r="BJ12" s="320"/>
      <c r="BK12" s="320"/>
      <c r="BL12" s="320" t="s">
        <v>180</v>
      </c>
      <c r="BM12" s="320"/>
      <c r="BN12" s="320"/>
      <c r="BO12" s="320" t="s">
        <v>105</v>
      </c>
      <c r="BP12" s="320"/>
      <c r="BQ12" s="320"/>
      <c r="BR12" s="320" t="s">
        <v>107</v>
      </c>
      <c r="BS12" s="320"/>
      <c r="BT12" s="320"/>
      <c r="BU12" s="320" t="s">
        <v>178</v>
      </c>
      <c r="BV12" s="320"/>
      <c r="BW12" s="320"/>
      <c r="BX12" s="320"/>
      <c r="BY12" s="320"/>
      <c r="BZ12" s="320" t="s">
        <v>179</v>
      </c>
      <c r="CA12" s="320"/>
      <c r="CB12" s="320"/>
      <c r="CC12" s="320"/>
      <c r="CD12" s="202" t="s">
        <v>180</v>
      </c>
      <c r="CE12" s="202" t="s">
        <v>105</v>
      </c>
      <c r="CF12" s="202" t="s">
        <v>107</v>
      </c>
      <c r="CG12" s="320" t="s">
        <v>178</v>
      </c>
      <c r="CH12" s="320"/>
      <c r="CI12" s="320"/>
      <c r="CJ12" s="320"/>
      <c r="CK12" s="320"/>
      <c r="CL12" s="320"/>
      <c r="CM12" s="320"/>
      <c r="CN12" s="320"/>
      <c r="CO12" s="320"/>
      <c r="CP12" s="320"/>
      <c r="CQ12" s="320" t="s">
        <v>179</v>
      </c>
      <c r="CR12" s="320"/>
      <c r="CS12" s="320"/>
      <c r="CT12" s="320"/>
      <c r="CU12" s="320"/>
      <c r="CV12" s="320"/>
      <c r="CW12" s="320"/>
      <c r="CX12" s="320"/>
      <c r="CY12" s="320" t="s">
        <v>105</v>
      </c>
      <c r="CZ12" s="320"/>
      <c r="DA12" s="320" t="s">
        <v>107</v>
      </c>
      <c r="DB12" s="320"/>
    </row>
    <row r="13" spans="1:108" ht="13.5" customHeight="1" x14ac:dyDescent="0.4">
      <c r="A13" s="320" t="s">
        <v>181</v>
      </c>
      <c r="B13" s="320"/>
      <c r="C13" s="320"/>
      <c r="D13" s="320" t="s">
        <v>182</v>
      </c>
      <c r="E13" s="320"/>
      <c r="F13" s="320"/>
      <c r="G13" s="320" t="s">
        <v>183</v>
      </c>
      <c r="H13" s="320"/>
      <c r="I13" s="320"/>
      <c r="J13" s="320" t="s">
        <v>184</v>
      </c>
      <c r="K13" s="320"/>
      <c r="L13" s="320"/>
      <c r="M13" s="320" t="s">
        <v>185</v>
      </c>
      <c r="N13" s="320"/>
      <c r="O13" s="320"/>
      <c r="P13" s="320" t="s">
        <v>186</v>
      </c>
      <c r="Q13" s="320"/>
      <c r="R13" s="320"/>
      <c r="S13" s="320" t="s">
        <v>187</v>
      </c>
      <c r="T13" s="320"/>
      <c r="U13" s="320"/>
      <c r="V13" s="320" t="s">
        <v>188</v>
      </c>
      <c r="W13" s="320"/>
      <c r="X13" s="320"/>
      <c r="Y13" s="320" t="s">
        <v>189</v>
      </c>
      <c r="Z13" s="320"/>
      <c r="AA13" s="320"/>
      <c r="AB13" s="320" t="s">
        <v>190</v>
      </c>
      <c r="AC13" s="320"/>
      <c r="AD13" s="320"/>
      <c r="AE13" s="320" t="s">
        <v>190</v>
      </c>
      <c r="AF13" s="320"/>
      <c r="AG13" s="320"/>
      <c r="AH13" s="320" t="s">
        <v>190</v>
      </c>
      <c r="AI13" s="320"/>
      <c r="AJ13" s="320"/>
      <c r="AK13" s="320" t="s">
        <v>181</v>
      </c>
      <c r="AL13" s="320"/>
      <c r="AM13" s="320"/>
      <c r="AN13" s="320" t="s">
        <v>182</v>
      </c>
      <c r="AO13" s="320"/>
      <c r="AP13" s="320"/>
      <c r="AQ13" s="320" t="s">
        <v>183</v>
      </c>
      <c r="AR13" s="320"/>
      <c r="AS13" s="320"/>
      <c r="AT13" s="320" t="s">
        <v>184</v>
      </c>
      <c r="AU13" s="320"/>
      <c r="AV13" s="320"/>
      <c r="AW13" s="320" t="s">
        <v>185</v>
      </c>
      <c r="AX13" s="320"/>
      <c r="AY13" s="320"/>
      <c r="AZ13" s="320" t="s">
        <v>186</v>
      </c>
      <c r="BA13" s="320"/>
      <c r="BB13" s="320"/>
      <c r="BC13" s="320" t="s">
        <v>187</v>
      </c>
      <c r="BD13" s="320"/>
      <c r="BE13" s="320"/>
      <c r="BF13" s="320" t="s">
        <v>188</v>
      </c>
      <c r="BG13" s="320"/>
      <c r="BH13" s="320"/>
      <c r="BI13" s="320" t="s">
        <v>189</v>
      </c>
      <c r="BJ13" s="320"/>
      <c r="BK13" s="320"/>
      <c r="BL13" s="320" t="s">
        <v>190</v>
      </c>
      <c r="BM13" s="320"/>
      <c r="BN13" s="320"/>
      <c r="BO13" s="320" t="s">
        <v>190</v>
      </c>
      <c r="BP13" s="320"/>
      <c r="BQ13" s="320"/>
      <c r="BR13" s="320" t="s">
        <v>190</v>
      </c>
      <c r="BS13" s="320"/>
      <c r="BT13" s="320"/>
      <c r="BU13" s="320" t="s">
        <v>181</v>
      </c>
      <c r="BV13" s="320" t="s">
        <v>182</v>
      </c>
      <c r="BW13" s="320" t="s">
        <v>183</v>
      </c>
      <c r="BX13" s="320" t="s">
        <v>184</v>
      </c>
      <c r="BY13" s="320" t="s">
        <v>185</v>
      </c>
      <c r="BZ13" s="320" t="s">
        <v>186</v>
      </c>
      <c r="CA13" s="320" t="s">
        <v>187</v>
      </c>
      <c r="CB13" s="320" t="s">
        <v>188</v>
      </c>
      <c r="CC13" s="320" t="s">
        <v>189</v>
      </c>
      <c r="CD13" s="320" t="s">
        <v>190</v>
      </c>
      <c r="CE13" s="320" t="s">
        <v>190</v>
      </c>
      <c r="CF13" s="320" t="s">
        <v>190</v>
      </c>
      <c r="CG13" s="320" t="s">
        <v>181</v>
      </c>
      <c r="CH13" s="320"/>
      <c r="CI13" s="320" t="s">
        <v>182</v>
      </c>
      <c r="CJ13" s="320"/>
      <c r="CK13" s="320" t="s">
        <v>183</v>
      </c>
      <c r="CL13" s="320"/>
      <c r="CM13" s="320" t="s">
        <v>184</v>
      </c>
      <c r="CN13" s="320"/>
      <c r="CO13" s="320" t="s">
        <v>185</v>
      </c>
      <c r="CP13" s="320"/>
      <c r="CQ13" s="320" t="s">
        <v>186</v>
      </c>
      <c r="CR13" s="320"/>
      <c r="CS13" s="320" t="s">
        <v>187</v>
      </c>
      <c r="CT13" s="320"/>
      <c r="CU13" s="320" t="s">
        <v>188</v>
      </c>
      <c r="CV13" s="320"/>
      <c r="CW13" s="320" t="s">
        <v>189</v>
      </c>
      <c r="CX13" s="320"/>
      <c r="CY13" s="320" t="s">
        <v>190</v>
      </c>
      <c r="CZ13" s="320"/>
      <c r="DA13" s="320" t="s">
        <v>190</v>
      </c>
      <c r="DB13" s="320"/>
    </row>
    <row r="14" spans="1:108" ht="75" x14ac:dyDescent="0.4">
      <c r="A14" s="202" t="s">
        <v>89</v>
      </c>
      <c r="B14" s="202" t="s">
        <v>90</v>
      </c>
      <c r="C14" s="202" t="s">
        <v>91</v>
      </c>
      <c r="D14" s="202" t="s">
        <v>89</v>
      </c>
      <c r="E14" s="202" t="s">
        <v>90</v>
      </c>
      <c r="F14" s="202" t="s">
        <v>91</v>
      </c>
      <c r="G14" s="202" t="s">
        <v>89</v>
      </c>
      <c r="H14" s="202" t="s">
        <v>90</v>
      </c>
      <c r="I14" s="202" t="s">
        <v>91</v>
      </c>
      <c r="J14" s="202" t="s">
        <v>89</v>
      </c>
      <c r="K14" s="202" t="s">
        <v>90</v>
      </c>
      <c r="L14" s="202" t="s">
        <v>91</v>
      </c>
      <c r="M14" s="202" t="s">
        <v>89</v>
      </c>
      <c r="N14" s="202" t="s">
        <v>90</v>
      </c>
      <c r="O14" s="202" t="s">
        <v>91</v>
      </c>
      <c r="P14" s="202" t="s">
        <v>89</v>
      </c>
      <c r="Q14" s="202" t="s">
        <v>90</v>
      </c>
      <c r="R14" s="202" t="s">
        <v>91</v>
      </c>
      <c r="S14" s="202" t="s">
        <v>89</v>
      </c>
      <c r="T14" s="202" t="s">
        <v>90</v>
      </c>
      <c r="U14" s="202" t="s">
        <v>91</v>
      </c>
      <c r="V14" s="202" t="s">
        <v>89</v>
      </c>
      <c r="W14" s="202" t="s">
        <v>90</v>
      </c>
      <c r="X14" s="202" t="s">
        <v>91</v>
      </c>
      <c r="Y14" s="202" t="s">
        <v>89</v>
      </c>
      <c r="Z14" s="202" t="s">
        <v>90</v>
      </c>
      <c r="AA14" s="202" t="s">
        <v>91</v>
      </c>
      <c r="AB14" s="202" t="s">
        <v>89</v>
      </c>
      <c r="AC14" s="202" t="s">
        <v>90</v>
      </c>
      <c r="AD14" s="202" t="s">
        <v>91</v>
      </c>
      <c r="AE14" s="202" t="s">
        <v>89</v>
      </c>
      <c r="AF14" s="202" t="s">
        <v>90</v>
      </c>
      <c r="AG14" s="202" t="s">
        <v>91</v>
      </c>
      <c r="AH14" s="202" t="s">
        <v>89</v>
      </c>
      <c r="AI14" s="202" t="s">
        <v>90</v>
      </c>
      <c r="AJ14" s="202" t="s">
        <v>91</v>
      </c>
      <c r="AK14" s="202" t="s">
        <v>89</v>
      </c>
      <c r="AL14" s="202" t="s">
        <v>90</v>
      </c>
      <c r="AM14" s="202" t="s">
        <v>91</v>
      </c>
      <c r="AN14" s="202" t="s">
        <v>89</v>
      </c>
      <c r="AO14" s="202" t="s">
        <v>90</v>
      </c>
      <c r="AP14" s="202" t="s">
        <v>91</v>
      </c>
      <c r="AQ14" s="202" t="s">
        <v>89</v>
      </c>
      <c r="AR14" s="202" t="s">
        <v>90</v>
      </c>
      <c r="AS14" s="202" t="s">
        <v>91</v>
      </c>
      <c r="AT14" s="202" t="s">
        <v>89</v>
      </c>
      <c r="AU14" s="202" t="s">
        <v>90</v>
      </c>
      <c r="AV14" s="202" t="s">
        <v>91</v>
      </c>
      <c r="AW14" s="202" t="s">
        <v>89</v>
      </c>
      <c r="AX14" s="202" t="s">
        <v>90</v>
      </c>
      <c r="AY14" s="202" t="s">
        <v>91</v>
      </c>
      <c r="AZ14" s="202" t="s">
        <v>89</v>
      </c>
      <c r="BA14" s="202" t="s">
        <v>90</v>
      </c>
      <c r="BB14" s="202" t="s">
        <v>91</v>
      </c>
      <c r="BC14" s="202" t="s">
        <v>89</v>
      </c>
      <c r="BD14" s="202" t="s">
        <v>90</v>
      </c>
      <c r="BE14" s="202" t="s">
        <v>91</v>
      </c>
      <c r="BF14" s="202" t="s">
        <v>89</v>
      </c>
      <c r="BG14" s="202" t="s">
        <v>90</v>
      </c>
      <c r="BH14" s="202" t="s">
        <v>91</v>
      </c>
      <c r="BI14" s="202" t="s">
        <v>89</v>
      </c>
      <c r="BJ14" s="202" t="s">
        <v>90</v>
      </c>
      <c r="BK14" s="202" t="s">
        <v>91</v>
      </c>
      <c r="BL14" s="202" t="s">
        <v>89</v>
      </c>
      <c r="BM14" s="202" t="s">
        <v>90</v>
      </c>
      <c r="BN14" s="202" t="s">
        <v>91</v>
      </c>
      <c r="BO14" s="202" t="s">
        <v>89</v>
      </c>
      <c r="BP14" s="202" t="s">
        <v>90</v>
      </c>
      <c r="BQ14" s="202" t="s">
        <v>91</v>
      </c>
      <c r="BR14" s="202" t="s">
        <v>89</v>
      </c>
      <c r="BS14" s="202" t="s">
        <v>90</v>
      </c>
      <c r="BT14" s="202" t="s">
        <v>91</v>
      </c>
      <c r="BU14" s="320"/>
      <c r="BV14" s="320"/>
      <c r="BW14" s="320"/>
      <c r="BX14" s="320"/>
      <c r="BY14" s="320"/>
      <c r="BZ14" s="320"/>
      <c r="CA14" s="320"/>
      <c r="CB14" s="320"/>
      <c r="CC14" s="320"/>
      <c r="CD14" s="320"/>
      <c r="CE14" s="320"/>
      <c r="CF14" s="320"/>
      <c r="CG14" s="202" t="s">
        <v>158</v>
      </c>
      <c r="CH14" s="202" t="s">
        <v>191</v>
      </c>
      <c r="CI14" s="202" t="s">
        <v>158</v>
      </c>
      <c r="CJ14" s="202" t="s">
        <v>191</v>
      </c>
      <c r="CK14" s="202" t="s">
        <v>158</v>
      </c>
      <c r="CL14" s="202" t="s">
        <v>191</v>
      </c>
      <c r="CM14" s="202" t="s">
        <v>158</v>
      </c>
      <c r="CN14" s="202" t="s">
        <v>191</v>
      </c>
      <c r="CO14" s="202" t="s">
        <v>158</v>
      </c>
      <c r="CP14" s="202" t="s">
        <v>191</v>
      </c>
      <c r="CQ14" s="202" t="s">
        <v>158</v>
      </c>
      <c r="CR14" s="202" t="s">
        <v>191</v>
      </c>
      <c r="CS14" s="202" t="s">
        <v>158</v>
      </c>
      <c r="CT14" s="202" t="s">
        <v>191</v>
      </c>
      <c r="CU14" s="202" t="s">
        <v>158</v>
      </c>
      <c r="CV14" s="202" t="s">
        <v>191</v>
      </c>
      <c r="CW14" s="202" t="s">
        <v>158</v>
      </c>
      <c r="CX14" s="202" t="s">
        <v>191</v>
      </c>
      <c r="CY14" s="202" t="s">
        <v>158</v>
      </c>
      <c r="CZ14" s="202" t="s">
        <v>191</v>
      </c>
      <c r="DA14" s="202" t="s">
        <v>158</v>
      </c>
      <c r="DB14" s="202" t="s">
        <v>191</v>
      </c>
    </row>
    <row r="15" spans="1:108" x14ac:dyDescent="0.4">
      <c r="A15">
        <f>調査表!C55</f>
        <v>0</v>
      </c>
      <c r="B15">
        <f>調査表!D55</f>
        <v>0</v>
      </c>
      <c r="C15">
        <f>調査表!E55</f>
        <v>0</v>
      </c>
      <c r="D15">
        <f>調査表!C56</f>
        <v>0</v>
      </c>
      <c r="E15">
        <f>調査表!D56</f>
        <v>0</v>
      </c>
      <c r="F15">
        <f>調査表!E56</f>
        <v>0</v>
      </c>
      <c r="G15">
        <f>調査表!C57</f>
        <v>0</v>
      </c>
      <c r="H15">
        <f>調査表!D57</f>
        <v>0</v>
      </c>
      <c r="I15">
        <f>調査表!E57</f>
        <v>0</v>
      </c>
      <c r="J15">
        <f>調査表!C58</f>
        <v>0</v>
      </c>
      <c r="K15">
        <f>調査表!D58</f>
        <v>0</v>
      </c>
      <c r="L15">
        <f>調査表!E58</f>
        <v>0</v>
      </c>
      <c r="M15">
        <f>調査表!C59</f>
        <v>0</v>
      </c>
      <c r="N15">
        <f>調査表!D59</f>
        <v>0</v>
      </c>
      <c r="O15">
        <f>調査表!E59</f>
        <v>0</v>
      </c>
      <c r="P15">
        <f>調査表!C60</f>
        <v>0</v>
      </c>
      <c r="Q15">
        <f>調査表!D60</f>
        <v>0</v>
      </c>
      <c r="R15">
        <f>調査表!E60</f>
        <v>0</v>
      </c>
      <c r="S15">
        <f>調査表!C61</f>
        <v>0</v>
      </c>
      <c r="T15">
        <f>調査表!D61</f>
        <v>0</v>
      </c>
      <c r="U15">
        <f>調査表!E61</f>
        <v>0</v>
      </c>
      <c r="V15">
        <f>調査表!C62</f>
        <v>0</v>
      </c>
      <c r="W15">
        <f>調査表!D62</f>
        <v>0</v>
      </c>
      <c r="X15">
        <f>調査表!E62</f>
        <v>0</v>
      </c>
      <c r="Y15">
        <f>調査表!C63</f>
        <v>0</v>
      </c>
      <c r="Z15">
        <f>調査表!D63</f>
        <v>0</v>
      </c>
      <c r="AA15">
        <f>調査表!E63</f>
        <v>0</v>
      </c>
      <c r="AB15">
        <f>調査表!C64</f>
        <v>0</v>
      </c>
      <c r="AC15">
        <f>調査表!D64</f>
        <v>0</v>
      </c>
      <c r="AD15">
        <f>調査表!E64</f>
        <v>0</v>
      </c>
      <c r="AE15">
        <f>調査表!C65</f>
        <v>0</v>
      </c>
      <c r="AF15">
        <f>調査表!D65</f>
        <v>0</v>
      </c>
      <c r="AG15">
        <f>調査表!E65</f>
        <v>0</v>
      </c>
      <c r="AH15">
        <f>調査表!C66</f>
        <v>0</v>
      </c>
      <c r="AI15">
        <f>調査表!D66</f>
        <v>0</v>
      </c>
      <c r="AJ15">
        <f>調査表!E66</f>
        <v>0</v>
      </c>
      <c r="AK15">
        <f>調査表!F55</f>
        <v>0</v>
      </c>
      <c r="AL15">
        <f>調査表!G55</f>
        <v>0</v>
      </c>
      <c r="AM15">
        <f>調査表!H55</f>
        <v>0</v>
      </c>
      <c r="AN15">
        <f>調査表!F56</f>
        <v>0</v>
      </c>
      <c r="AO15">
        <f>調査表!G56</f>
        <v>0</v>
      </c>
      <c r="AP15">
        <f>調査表!H56</f>
        <v>0</v>
      </c>
      <c r="AQ15">
        <f>調査表!F57</f>
        <v>0</v>
      </c>
      <c r="AR15">
        <f>調査表!G57</f>
        <v>0</v>
      </c>
      <c r="AS15">
        <f>調査表!H57</f>
        <v>0</v>
      </c>
      <c r="AT15">
        <f>調査表!F58</f>
        <v>0</v>
      </c>
      <c r="AU15">
        <f>調査表!G58</f>
        <v>0</v>
      </c>
      <c r="AV15">
        <f>調査表!H58</f>
        <v>0</v>
      </c>
      <c r="AW15">
        <f>調査表!F59</f>
        <v>0</v>
      </c>
      <c r="AX15">
        <f>調査表!G59</f>
        <v>0</v>
      </c>
      <c r="AY15">
        <f>調査表!H59</f>
        <v>0</v>
      </c>
      <c r="AZ15">
        <f>調査表!F60</f>
        <v>0</v>
      </c>
      <c r="BA15">
        <f>調査表!G60</f>
        <v>0</v>
      </c>
      <c r="BB15">
        <f>調査表!H60</f>
        <v>0</v>
      </c>
      <c r="BC15">
        <f>調査表!F61</f>
        <v>0</v>
      </c>
      <c r="BD15">
        <f>調査表!G61</f>
        <v>0</v>
      </c>
      <c r="BE15">
        <f>調査表!H61</f>
        <v>0</v>
      </c>
      <c r="BF15">
        <f>調査表!F62</f>
        <v>0</v>
      </c>
      <c r="BG15">
        <f>調査表!G62</f>
        <v>0</v>
      </c>
      <c r="BH15">
        <f>調査表!H62</f>
        <v>0</v>
      </c>
      <c r="BI15">
        <f>調査表!F63</f>
        <v>0</v>
      </c>
      <c r="BJ15">
        <f>調査表!G63</f>
        <v>0</v>
      </c>
      <c r="BK15">
        <f>調査表!H63</f>
        <v>0</v>
      </c>
      <c r="BL15">
        <f>調査表!F64</f>
        <v>0</v>
      </c>
      <c r="BM15">
        <f>調査表!G64</f>
        <v>0</v>
      </c>
      <c r="BN15">
        <f>調査表!H64</f>
        <v>0</v>
      </c>
      <c r="BO15">
        <f>調査表!F65</f>
        <v>0</v>
      </c>
      <c r="BP15">
        <f>調査表!G65</f>
        <v>0</v>
      </c>
      <c r="BQ15">
        <f>調査表!H65</f>
        <v>0</v>
      </c>
      <c r="BR15">
        <f>調査表!F66</f>
        <v>0</v>
      </c>
      <c r="BS15">
        <f>調査表!G66</f>
        <v>0</v>
      </c>
      <c r="BT15">
        <f>調査表!H66</f>
        <v>0</v>
      </c>
      <c r="BU15">
        <f>調査表!I55</f>
        <v>0</v>
      </c>
      <c r="BV15">
        <f>調査表!I56</f>
        <v>0</v>
      </c>
      <c r="BW15">
        <f>調査表!I57</f>
        <v>0</v>
      </c>
      <c r="BX15">
        <f>調査表!I58</f>
        <v>0</v>
      </c>
      <c r="BY15">
        <f>調査表!I59</f>
        <v>0</v>
      </c>
      <c r="BZ15">
        <f>調査表!I60</f>
        <v>0</v>
      </c>
      <c r="CA15">
        <f>調査表!I61</f>
        <v>0</v>
      </c>
      <c r="CB15">
        <f>調査表!I62</f>
        <v>0</v>
      </c>
      <c r="CC15">
        <f>調査表!I63</f>
        <v>0</v>
      </c>
      <c r="CD15">
        <f>調査表!I64</f>
        <v>0</v>
      </c>
      <c r="CE15">
        <f>調査表!I65</f>
        <v>0</v>
      </c>
      <c r="CF15">
        <f>調査表!I66</f>
        <v>0</v>
      </c>
      <c r="CG15">
        <f>調査表!D70</f>
        <v>0</v>
      </c>
      <c r="CH15">
        <f>調査表!E70</f>
        <v>0</v>
      </c>
      <c r="CI15">
        <f>調査表!D71</f>
        <v>0</v>
      </c>
      <c r="CJ15">
        <f>調査表!E71</f>
        <v>0</v>
      </c>
      <c r="CK15">
        <f>調査表!D72</f>
        <v>0</v>
      </c>
      <c r="CL15">
        <f>調査表!E72</f>
        <v>0</v>
      </c>
      <c r="CM15">
        <f>調査表!D73</f>
        <v>0</v>
      </c>
      <c r="CN15">
        <f>調査表!E73</f>
        <v>0</v>
      </c>
      <c r="CO15">
        <f>調査表!D74</f>
        <v>0</v>
      </c>
      <c r="CP15">
        <f>調査表!E74</f>
        <v>0</v>
      </c>
      <c r="CQ15">
        <f>調査表!H70</f>
        <v>0</v>
      </c>
      <c r="CR15">
        <f>調査表!I70</f>
        <v>0</v>
      </c>
      <c r="CS15">
        <f>調査表!H71</f>
        <v>0</v>
      </c>
      <c r="CT15">
        <f>調査表!I71</f>
        <v>0</v>
      </c>
      <c r="CU15">
        <f>調査表!H72</f>
        <v>0</v>
      </c>
      <c r="CV15">
        <f>調査表!I72</f>
        <v>0</v>
      </c>
      <c r="CW15">
        <f>調査表!H73</f>
        <v>0</v>
      </c>
      <c r="CX15">
        <f>調査表!I73</f>
        <v>0</v>
      </c>
      <c r="CY15">
        <f>調査表!H74</f>
        <v>0</v>
      </c>
      <c r="CZ15">
        <f>調査表!I74</f>
        <v>0</v>
      </c>
      <c r="DA15">
        <f>調査表!H75</f>
        <v>0</v>
      </c>
      <c r="DB15">
        <f>調査表!I75</f>
        <v>0</v>
      </c>
    </row>
  </sheetData>
  <mergeCells count="93">
    <mergeCell ref="AM2:AW2"/>
    <mergeCell ref="A1:AT1"/>
    <mergeCell ref="A2:D2"/>
    <mergeCell ref="E2:H2"/>
    <mergeCell ref="I2:K2"/>
    <mergeCell ref="L2:N2"/>
    <mergeCell ref="O2:Q2"/>
    <mergeCell ref="R2:S2"/>
    <mergeCell ref="T2:U2"/>
    <mergeCell ref="V2:W2"/>
    <mergeCell ref="X2:Y2"/>
    <mergeCell ref="Z2:AA2"/>
    <mergeCell ref="AB2:AC2"/>
    <mergeCell ref="AD2:AF2"/>
    <mergeCell ref="AG2:AI2"/>
    <mergeCell ref="AJ2:AL2"/>
    <mergeCell ref="A6:F6"/>
    <mergeCell ref="A7:D7"/>
    <mergeCell ref="E7:E8"/>
    <mergeCell ref="F7:F8"/>
    <mergeCell ref="G7:G8"/>
    <mergeCell ref="S7:AE7"/>
    <mergeCell ref="C8:D8"/>
    <mergeCell ref="A12:O12"/>
    <mergeCell ref="P12:AA12"/>
    <mergeCell ref="AB12:AD12"/>
    <mergeCell ref="AE12:AG12"/>
    <mergeCell ref="I7:I8"/>
    <mergeCell ref="J7:K7"/>
    <mergeCell ref="L7:N7"/>
    <mergeCell ref="O7:O8"/>
    <mergeCell ref="P7:P8"/>
    <mergeCell ref="Q7:R7"/>
    <mergeCell ref="H7:H8"/>
    <mergeCell ref="CY12:CZ12"/>
    <mergeCell ref="DA12:DB12"/>
    <mergeCell ref="AH12:AJ12"/>
    <mergeCell ref="AK12:AY12"/>
    <mergeCell ref="AZ12:BK12"/>
    <mergeCell ref="BL12:BN12"/>
    <mergeCell ref="BO12:BQ12"/>
    <mergeCell ref="BR12:BT12"/>
    <mergeCell ref="P13:R13"/>
    <mergeCell ref="BU12:BY12"/>
    <mergeCell ref="BZ12:CC12"/>
    <mergeCell ref="CG12:CP12"/>
    <mergeCell ref="CQ12:CX12"/>
    <mergeCell ref="AZ13:BB13"/>
    <mergeCell ref="S13:U13"/>
    <mergeCell ref="V13:X13"/>
    <mergeCell ref="Y13:AA13"/>
    <mergeCell ref="AB13:AD13"/>
    <mergeCell ref="AE13:AG13"/>
    <mergeCell ref="AH13:AJ13"/>
    <mergeCell ref="AK13:AM13"/>
    <mergeCell ref="AN13:AP13"/>
    <mergeCell ref="AQ13:AS13"/>
    <mergeCell ref="AT13:AV13"/>
    <mergeCell ref="A13:C13"/>
    <mergeCell ref="D13:F13"/>
    <mergeCell ref="G13:I13"/>
    <mergeCell ref="J13:L13"/>
    <mergeCell ref="M13:O13"/>
    <mergeCell ref="AW13:AY13"/>
    <mergeCell ref="BZ13:BZ14"/>
    <mergeCell ref="BC13:BE13"/>
    <mergeCell ref="BF13:BH13"/>
    <mergeCell ref="BI13:BK13"/>
    <mergeCell ref="BL13:BN13"/>
    <mergeCell ref="BO13:BQ13"/>
    <mergeCell ref="BR13:BT13"/>
    <mergeCell ref="BU13:BU14"/>
    <mergeCell ref="BV13:BV14"/>
    <mergeCell ref="BW13:BW14"/>
    <mergeCell ref="BX13:BX14"/>
    <mergeCell ref="BY13:BY14"/>
    <mergeCell ref="CQ13:CR13"/>
    <mergeCell ref="CA13:CA14"/>
    <mergeCell ref="CB13:CB14"/>
    <mergeCell ref="CC13:CC14"/>
    <mergeCell ref="CD13:CD14"/>
    <mergeCell ref="CE13:CE14"/>
    <mergeCell ref="CF13:CF14"/>
    <mergeCell ref="CG13:CH13"/>
    <mergeCell ref="CI13:CJ13"/>
    <mergeCell ref="CK13:CL13"/>
    <mergeCell ref="CM13:CN13"/>
    <mergeCell ref="CO13:CP13"/>
    <mergeCell ref="CS13:CT13"/>
    <mergeCell ref="CU13:CV13"/>
    <mergeCell ref="CW13:CX13"/>
    <mergeCell ref="CY13:CZ13"/>
    <mergeCell ref="DA13:DB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【必読】回答要領</vt:lpstr>
      <vt:lpstr>調査表</vt:lpstr>
      <vt:lpstr>とりまとめ用</vt:lpstr>
      <vt:lpstr>【必読】回答要領!Print_Area</vt:lpstr>
      <vt:lpstr>調査表!Print_Area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2023-07-18T02:25:09Z</dcterms:created>
  <dcterms:modified xsi:type="dcterms:W3CDTF">2024-06-11T09:41:13Z</dcterms:modified>
</cp:coreProperties>
</file>