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 tabRatio="756"/>
  </bookViews>
  <sheets>
    <sheet name="様式第1号" sheetId="9" r:id="rId1"/>
    <sheet name="様式第2号" sheetId="10" r:id="rId2"/>
    <sheet name="様式第3号" sheetId="16" r:id="rId3"/>
    <sheet name="集計_複数" sheetId="12" state="hidden" r:id="rId4"/>
    <sheet name="リスト" sheetId="13" state="hidden" r:id="rId5"/>
  </sheets>
  <definedNames>
    <definedName name="_xlnm.Print_Area" localSheetId="0">様式第1号!$A$1:$L$142</definedName>
    <definedName name="_xlnm.Print_Area" localSheetId="1">様式第2号!$A$1:$H$158</definedName>
    <definedName name="_xlnm.Print_Area" localSheetId="2">様式第3号!$A$1:$H$157</definedName>
  </definedNames>
  <calcPr calcId="162913"/>
</workbook>
</file>

<file path=xl/calcChain.xml><?xml version="1.0" encoding="utf-8"?>
<calcChain xmlns="http://schemas.openxmlformats.org/spreadsheetml/2006/main">
  <c r="L11" i="12" l="1"/>
  <c r="K11" i="12"/>
  <c r="J11" i="12"/>
  <c r="L10" i="12"/>
  <c r="K10" i="12"/>
  <c r="J10" i="12"/>
  <c r="L9" i="12"/>
  <c r="K9" i="12"/>
  <c r="J9" i="12"/>
  <c r="L8" i="12"/>
  <c r="K8" i="12"/>
  <c r="J8" i="12"/>
  <c r="L7" i="12"/>
  <c r="K7" i="12"/>
  <c r="J7" i="12"/>
  <c r="L6" i="12"/>
  <c r="K6" i="12"/>
  <c r="J6" i="12"/>
  <c r="H10" i="12"/>
  <c r="I10" i="12"/>
  <c r="H11" i="12"/>
  <c r="I11" i="12"/>
  <c r="I9" i="12"/>
  <c r="H9" i="12"/>
  <c r="H7" i="12"/>
  <c r="I7" i="12"/>
  <c r="H8" i="12"/>
  <c r="I8" i="12"/>
  <c r="I6" i="12"/>
  <c r="H6" i="12"/>
  <c r="J4" i="12"/>
  <c r="K4" i="12"/>
  <c r="L4" i="12"/>
  <c r="J5" i="12"/>
  <c r="K5" i="12"/>
  <c r="L5" i="12"/>
  <c r="L3" i="12"/>
  <c r="K3" i="12"/>
  <c r="J3" i="12"/>
  <c r="E113" i="16" l="1"/>
  <c r="E134" i="16" s="1"/>
  <c r="D113" i="16"/>
  <c r="D134" i="16" s="1"/>
  <c r="E106" i="16"/>
  <c r="E128" i="16" s="1"/>
  <c r="D106" i="16"/>
  <c r="D128" i="16" s="1"/>
  <c r="E99" i="16"/>
  <c r="E122" i="16" s="1"/>
  <c r="D99" i="16"/>
  <c r="D122" i="16" s="1"/>
  <c r="D96" i="16"/>
  <c r="F145" i="16" s="1"/>
  <c r="E67" i="16"/>
  <c r="E88" i="16" s="1"/>
  <c r="D67" i="16"/>
  <c r="D88" i="16" s="1"/>
  <c r="E60" i="16"/>
  <c r="E82" i="16" s="1"/>
  <c r="D60" i="16"/>
  <c r="D82" i="16" s="1"/>
  <c r="E53" i="16"/>
  <c r="E76" i="16" s="1"/>
  <c r="D53" i="16"/>
  <c r="D76" i="16" s="1"/>
  <c r="D50" i="16"/>
  <c r="E145" i="16" s="1"/>
  <c r="E21" i="16"/>
  <c r="E42" i="16" s="1"/>
  <c r="D21" i="16"/>
  <c r="D42" i="16" s="1"/>
  <c r="E14" i="16"/>
  <c r="E36" i="16" s="1"/>
  <c r="D14" i="16"/>
  <c r="D36" i="16" s="1"/>
  <c r="E7" i="16"/>
  <c r="E30" i="16" s="1"/>
  <c r="D7" i="16"/>
  <c r="D4" i="16"/>
  <c r="D145" i="16" s="1"/>
  <c r="E113" i="10"/>
  <c r="E134" i="10" s="1"/>
  <c r="D113" i="10"/>
  <c r="E119" i="10" s="1"/>
  <c r="E106" i="10"/>
  <c r="E128" i="10" s="1"/>
  <c r="D106" i="10"/>
  <c r="E112" i="10" s="1"/>
  <c r="E99" i="10"/>
  <c r="E122" i="10" s="1"/>
  <c r="D99" i="10"/>
  <c r="E105" i="10" s="1"/>
  <c r="D96" i="10"/>
  <c r="F145" i="10" s="1"/>
  <c r="E67" i="10"/>
  <c r="E88" i="10" s="1"/>
  <c r="D67" i="10"/>
  <c r="D88" i="10" s="1"/>
  <c r="E93" i="10" s="1"/>
  <c r="E60" i="10"/>
  <c r="E82" i="10" s="1"/>
  <c r="D60" i="10"/>
  <c r="D82" i="10" s="1"/>
  <c r="E87" i="10" s="1"/>
  <c r="E53" i="10"/>
  <c r="E76" i="10" s="1"/>
  <c r="D53" i="10"/>
  <c r="D76" i="10" s="1"/>
  <c r="E81" i="10" s="1"/>
  <c r="D50" i="10"/>
  <c r="E21" i="10"/>
  <c r="E42" i="10" s="1"/>
  <c r="D21" i="10"/>
  <c r="D42" i="10" s="1"/>
  <c r="E47" i="10" s="1"/>
  <c r="E14" i="10"/>
  <c r="E36" i="10" s="1"/>
  <c r="D14" i="10"/>
  <c r="D36" i="10" s="1"/>
  <c r="E41" i="10" s="1"/>
  <c r="E7" i="10"/>
  <c r="E30" i="10" s="1"/>
  <c r="D7" i="10"/>
  <c r="E13" i="10" s="1"/>
  <c r="D4" i="10"/>
  <c r="D145" i="10" s="1"/>
  <c r="D134" i="10" l="1"/>
  <c r="E139" i="10" s="1"/>
  <c r="E27" i="10"/>
  <c r="E145" i="10"/>
  <c r="L53" i="10"/>
  <c r="E66" i="10"/>
  <c r="D122" i="10"/>
  <c r="E127" i="10" s="1"/>
  <c r="D30" i="10"/>
  <c r="E35" i="10" s="1"/>
  <c r="D30" i="16"/>
  <c r="E59" i="10"/>
  <c r="E73" i="10"/>
  <c r="D128" i="10"/>
  <c r="E133" i="10" s="1"/>
  <c r="E20" i="10"/>
  <c r="M8" i="10" l="1"/>
  <c r="L122" i="10"/>
  <c r="L99" i="10"/>
  <c r="L76" i="10"/>
  <c r="L30" i="10"/>
  <c r="L7" i="10"/>
  <c r="L99" i="16"/>
  <c r="L122" i="16"/>
  <c r="L76" i="16"/>
  <c r="L53" i="16"/>
  <c r="L30" i="16"/>
  <c r="L7" i="16"/>
  <c r="M9" i="10"/>
  <c r="D146" i="10" l="1"/>
  <c r="M8" i="16"/>
  <c r="D146" i="16" s="1"/>
  <c r="D19" i="16"/>
  <c r="D138" i="16"/>
  <c r="D132" i="16"/>
  <c r="D126" i="16"/>
  <c r="M124" i="16"/>
  <c r="F152" i="16" s="1"/>
  <c r="M123" i="16"/>
  <c r="D118" i="16"/>
  <c r="D111" i="16"/>
  <c r="D104" i="16"/>
  <c r="M102" i="16"/>
  <c r="F148" i="16" s="1"/>
  <c r="M101" i="16"/>
  <c r="F147" i="16" s="1"/>
  <c r="M100" i="16"/>
  <c r="D92" i="16"/>
  <c r="D86" i="16"/>
  <c r="D80" i="16"/>
  <c r="M78" i="16"/>
  <c r="E152" i="16" s="1"/>
  <c r="M77" i="16"/>
  <c r="D72" i="16"/>
  <c r="D65" i="16"/>
  <c r="D58" i="16"/>
  <c r="M56" i="16"/>
  <c r="E148" i="16" s="1"/>
  <c r="M55" i="16"/>
  <c r="E147" i="16" s="1"/>
  <c r="M54" i="16"/>
  <c r="D46" i="16"/>
  <c r="D40" i="16"/>
  <c r="D34" i="16"/>
  <c r="M32" i="16"/>
  <c r="D152" i="16" s="1"/>
  <c r="M31" i="16"/>
  <c r="D26" i="16"/>
  <c r="D12" i="16"/>
  <c r="M10" i="16"/>
  <c r="D148" i="16" s="1"/>
  <c r="M9" i="16"/>
  <c r="D147" i="16" s="1"/>
  <c r="M11" i="16" l="1"/>
  <c r="D149" i="16"/>
  <c r="F151" i="16"/>
  <c r="F146" i="16"/>
  <c r="F149" i="16" s="1"/>
  <c r="D151" i="16"/>
  <c r="D153" i="16" s="1"/>
  <c r="E151" i="16"/>
  <c r="E146" i="16"/>
  <c r="G146" i="16" s="1"/>
  <c r="N11" i="16"/>
  <c r="M79" i="16"/>
  <c r="N79" i="16" s="1"/>
  <c r="M57" i="16"/>
  <c r="N57" i="16" s="1"/>
  <c r="F153" i="16"/>
  <c r="M125" i="16"/>
  <c r="N125" i="16" s="1"/>
  <c r="G147" i="16"/>
  <c r="G152" i="16"/>
  <c r="G148" i="16"/>
  <c r="M33" i="16"/>
  <c r="N33" i="16" s="1"/>
  <c r="M103" i="16"/>
  <c r="N103" i="16" s="1"/>
  <c r="D155" i="16" l="1"/>
  <c r="G151" i="16"/>
  <c r="E153" i="16"/>
  <c r="E149" i="16"/>
  <c r="E155" i="16"/>
  <c r="G153" i="16"/>
  <c r="F155" i="16"/>
  <c r="G149" i="16"/>
  <c r="G155" i="16" l="1"/>
  <c r="P11" i="12" l="1"/>
  <c r="P8" i="12"/>
  <c r="M124" i="10"/>
  <c r="F152" i="10" s="1"/>
  <c r="M123" i="10"/>
  <c r="M102" i="10"/>
  <c r="F148" i="10" s="1"/>
  <c r="M101" i="10"/>
  <c r="F147" i="10" s="1"/>
  <c r="M100" i="10"/>
  <c r="M78" i="10"/>
  <c r="E152" i="10" s="1"/>
  <c r="M77" i="10"/>
  <c r="M56" i="10"/>
  <c r="E148" i="10" s="1"/>
  <c r="M55" i="10"/>
  <c r="M54" i="10"/>
  <c r="M32" i="10"/>
  <c r="M31" i="10"/>
  <c r="D147" i="10"/>
  <c r="M10" i="10"/>
  <c r="D26" i="10"/>
  <c r="D27" i="10" s="1"/>
  <c r="D19" i="10"/>
  <c r="D20" i="10" s="1"/>
  <c r="D12" i="10"/>
  <c r="D13" i="10" s="1"/>
  <c r="D92" i="10"/>
  <c r="D93" i="10" s="1"/>
  <c r="D86" i="10"/>
  <c r="D87" i="10" s="1"/>
  <c r="D80" i="10"/>
  <c r="D81" i="10" s="1"/>
  <c r="D46" i="10"/>
  <c r="D47" i="10" s="1"/>
  <c r="D40" i="10"/>
  <c r="D41" i="10" s="1"/>
  <c r="D34" i="10"/>
  <c r="F146" i="10" l="1"/>
  <c r="F149" i="10" s="1"/>
  <c r="E146" i="10"/>
  <c r="G146" i="10" s="1"/>
  <c r="D35" i="10"/>
  <c r="E35" i="16" s="1"/>
  <c r="D35" i="16" s="1"/>
  <c r="M12" i="10"/>
  <c r="E151" i="10"/>
  <c r="D151" i="10"/>
  <c r="F151" i="10"/>
  <c r="F153" i="10" s="1"/>
  <c r="M11" i="10"/>
  <c r="N11" i="10" s="1"/>
  <c r="P7" i="12"/>
  <c r="E41" i="16"/>
  <c r="D41" i="16" s="1"/>
  <c r="D148" i="10"/>
  <c r="D149" i="10" s="1"/>
  <c r="P6" i="12"/>
  <c r="M33" i="10"/>
  <c r="N33" i="10" s="1"/>
  <c r="M79" i="10"/>
  <c r="N79" i="10" s="1"/>
  <c r="D152" i="10"/>
  <c r="E147" i="10"/>
  <c r="G147" i="10" s="1"/>
  <c r="D104" i="10"/>
  <c r="D72" i="10"/>
  <c r="D73" i="10" s="1"/>
  <c r="D65" i="10"/>
  <c r="D66" i="10" s="1"/>
  <c r="D58" i="10"/>
  <c r="D59" i="10" s="1"/>
  <c r="G151" i="10" l="1"/>
  <c r="E153" i="10"/>
  <c r="D153" i="10"/>
  <c r="D155" i="10" s="1"/>
  <c r="M9" i="12"/>
  <c r="D105" i="10"/>
  <c r="M8" i="12"/>
  <c r="M6" i="12"/>
  <c r="M7" i="12"/>
  <c r="G148" i="10"/>
  <c r="F155" i="10"/>
  <c r="E149" i="10"/>
  <c r="G152" i="10"/>
  <c r="M57" i="10"/>
  <c r="N57" i="10" s="1"/>
  <c r="Q11" i="12"/>
  <c r="Q7" i="12"/>
  <c r="Q6" i="12"/>
  <c r="D138" i="10"/>
  <c r="D139" i="10" s="1"/>
  <c r="D132" i="10"/>
  <c r="D133" i="10" s="1"/>
  <c r="G153" i="10" l="1"/>
  <c r="E155" i="10"/>
  <c r="G155" i="10" s="1"/>
  <c r="G149" i="10"/>
  <c r="Q8" i="12"/>
  <c r="D126" i="10"/>
  <c r="D127" i="10" s="1"/>
  <c r="P9" i="12" l="1"/>
  <c r="Q9" i="12" s="1"/>
  <c r="M125" i="10"/>
  <c r="N125" i="10" s="1"/>
  <c r="G11" i="12"/>
  <c r="N11" i="12" s="1"/>
  <c r="F11" i="12"/>
  <c r="E11" i="12"/>
  <c r="G10" i="12"/>
  <c r="N10" i="12" s="1"/>
  <c r="F10" i="12"/>
  <c r="E10" i="12"/>
  <c r="D11" i="12"/>
  <c r="D10" i="12"/>
  <c r="C11" i="12"/>
  <c r="G9" i="12"/>
  <c r="N9" i="12" s="1"/>
  <c r="F9" i="12"/>
  <c r="E9" i="12"/>
  <c r="D9" i="12"/>
  <c r="E127" i="16" l="1"/>
  <c r="D127" i="16" s="1"/>
  <c r="P3" i="12"/>
  <c r="C10" i="12"/>
  <c r="C9" i="12"/>
  <c r="B11" i="12"/>
  <c r="B10" i="12"/>
  <c r="B9" i="12"/>
  <c r="G8" i="12"/>
  <c r="N8" i="12" s="1"/>
  <c r="F8" i="12"/>
  <c r="G7" i="12"/>
  <c r="N7" i="12" s="1"/>
  <c r="F7" i="12"/>
  <c r="E8" i="12"/>
  <c r="E7" i="12"/>
  <c r="D8" i="12"/>
  <c r="D7" i="12"/>
  <c r="C8" i="12"/>
  <c r="C7" i="12"/>
  <c r="G6" i="12"/>
  <c r="N6" i="12" s="1"/>
  <c r="F6" i="12"/>
  <c r="E6" i="12"/>
  <c r="D6" i="12"/>
  <c r="C6" i="12"/>
  <c r="B8" i="12"/>
  <c r="B7" i="12"/>
  <c r="B6" i="12"/>
  <c r="H4" i="12"/>
  <c r="I4" i="12"/>
  <c r="H5" i="12"/>
  <c r="I5" i="12"/>
  <c r="I3" i="12"/>
  <c r="H3" i="12"/>
  <c r="G5" i="12"/>
  <c r="N5" i="12" s="1"/>
  <c r="F5" i="12"/>
  <c r="E5" i="12"/>
  <c r="G4" i="12"/>
  <c r="F4" i="12"/>
  <c r="E4" i="12"/>
  <c r="G3" i="12"/>
  <c r="F3" i="12"/>
  <c r="E3" i="12"/>
  <c r="D5" i="12"/>
  <c r="D4" i="12"/>
  <c r="D3" i="12"/>
  <c r="C5" i="12"/>
  <c r="C4" i="12"/>
  <c r="C3" i="12"/>
  <c r="P5" i="12" l="1"/>
  <c r="E139" i="16"/>
  <c r="D139" i="16" s="1"/>
  <c r="E87" i="16"/>
  <c r="D87" i="16" s="1"/>
  <c r="E93" i="16"/>
  <c r="D93" i="16" s="1"/>
  <c r="B5" i="12"/>
  <c r="B4" i="12"/>
  <c r="B3" i="12"/>
  <c r="N4" i="12"/>
  <c r="N3" i="12"/>
  <c r="E47" i="16" l="1"/>
  <c r="D47" i="16" s="1"/>
  <c r="M34" i="10"/>
  <c r="D154" i="10" s="1"/>
  <c r="E81" i="16"/>
  <c r="D81" i="16" s="1"/>
  <c r="M80" i="10"/>
  <c r="E154" i="10" s="1"/>
  <c r="E133" i="16"/>
  <c r="D133" i="16" s="1"/>
  <c r="P4" i="12"/>
  <c r="Q4" i="12" s="1"/>
  <c r="P10" i="12"/>
  <c r="Q10" i="12" s="1"/>
  <c r="M126" i="10"/>
  <c r="F154" i="10" s="1"/>
  <c r="D118" i="10"/>
  <c r="Q5" i="12"/>
  <c r="D111" i="10"/>
  <c r="D112" i="10" s="1"/>
  <c r="E59" i="16"/>
  <c r="D59" i="16" s="1"/>
  <c r="Q3" i="12"/>
  <c r="L110" i="9"/>
  <c r="L108" i="9"/>
  <c r="L68" i="9"/>
  <c r="L66" i="9"/>
  <c r="L26" i="9"/>
  <c r="L24" i="9"/>
  <c r="G154" i="10" l="1"/>
  <c r="M11" i="12"/>
  <c r="D119" i="10"/>
  <c r="M34" i="16"/>
  <c r="D154" i="16" s="1"/>
  <c r="P34" i="16"/>
  <c r="M126" i="16"/>
  <c r="F154" i="16" s="1"/>
  <c r="P126" i="16"/>
  <c r="M80" i="16"/>
  <c r="E154" i="16" s="1"/>
  <c r="P80" i="16"/>
  <c r="O7" i="12"/>
  <c r="R7" i="12" s="1"/>
  <c r="E66" i="16"/>
  <c r="D66" i="16" s="1"/>
  <c r="M103" i="10"/>
  <c r="N103" i="10" s="1"/>
  <c r="M10" i="12"/>
  <c r="O6" i="12"/>
  <c r="R6" i="12" s="1"/>
  <c r="E105" i="16"/>
  <c r="D105" i="16" s="1"/>
  <c r="E20" i="16"/>
  <c r="D20" i="16" s="1"/>
  <c r="G154" i="16" l="1"/>
  <c r="D150" i="10"/>
  <c r="D156" i="10" s="1"/>
  <c r="O11" i="12"/>
  <c r="R11" i="12" s="1"/>
  <c r="E119" i="16"/>
  <c r="D119" i="16" s="1"/>
  <c r="O10" i="12"/>
  <c r="R10" i="12" s="1"/>
  <c r="E112" i="16"/>
  <c r="D112" i="16" s="1"/>
  <c r="E13" i="16"/>
  <c r="M5" i="12"/>
  <c r="O5" i="12" s="1"/>
  <c r="R5" i="12" s="1"/>
  <c r="E27" i="16"/>
  <c r="D27" i="16" s="1"/>
  <c r="M4" i="12"/>
  <c r="O4" i="12" s="1"/>
  <c r="R4" i="12" s="1"/>
  <c r="M104" i="10"/>
  <c r="F150" i="10" s="1"/>
  <c r="F156" i="10" s="1"/>
  <c r="M3" i="12"/>
  <c r="O3" i="12" s="1"/>
  <c r="R3" i="12" s="1"/>
  <c r="O9" i="12"/>
  <c r="R9" i="12" s="1"/>
  <c r="P12" i="16" l="1"/>
  <c r="D13" i="16"/>
  <c r="M12" i="16" s="1"/>
  <c r="D150" i="16" s="1"/>
  <c r="P104" i="16"/>
  <c r="M104" i="16"/>
  <c r="F150" i="16" s="1"/>
  <c r="D156" i="16" l="1"/>
  <c r="F156" i="16"/>
  <c r="M58" i="10"/>
  <c r="E150" i="10" s="1"/>
  <c r="E156" i="10" s="1"/>
  <c r="G156" i="10" s="1"/>
  <c r="E73" i="16"/>
  <c r="D73" i="16" s="1"/>
  <c r="O8" i="12"/>
  <c r="R8" i="12" s="1"/>
  <c r="G150" i="10" l="1"/>
  <c r="M58" i="16"/>
  <c r="E150" i="16" s="1"/>
  <c r="G150" i="16" s="1"/>
  <c r="P58" i="16"/>
  <c r="E156" i="16" l="1"/>
  <c r="G156" i="16" s="1"/>
</calcChain>
</file>

<file path=xl/comments1.xml><?xml version="1.0" encoding="utf-8"?>
<comments xmlns="http://schemas.openxmlformats.org/spreadsheetml/2006/main">
  <authors>
    <author>作成者</author>
  </authors>
  <commentList>
    <comment ref="C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選択式</t>
        </r>
      </text>
    </comment>
    <comment ref="F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選択式</t>
        </r>
      </text>
    </comment>
    <comment ref="C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選択式</t>
        </r>
      </text>
    </comment>
    <comment ref="F7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選択式</t>
        </r>
      </text>
    </comment>
    <comment ref="C10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選択式</t>
        </r>
      </text>
    </comment>
    <comment ref="F1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<sst xmlns="http://schemas.openxmlformats.org/spreadsheetml/2006/main" count="930" uniqueCount="145">
  <si>
    <t>費目</t>
    <rPh sb="0" eb="2">
      <t>ヒモク</t>
    </rPh>
    <phoneticPr fontId="2"/>
  </si>
  <si>
    <t>積算基礎</t>
    <rPh sb="0" eb="2">
      <t>セキサン</t>
    </rPh>
    <rPh sb="2" eb="4">
      <t>キソ</t>
    </rPh>
    <phoneticPr fontId="2"/>
  </si>
  <si>
    <t>費目該当例</t>
    <rPh sb="0" eb="2">
      <t>ヒモク</t>
    </rPh>
    <rPh sb="2" eb="4">
      <t>ガイトウ</t>
    </rPh>
    <rPh sb="4" eb="5">
      <t>レイ</t>
    </rPh>
    <phoneticPr fontId="2"/>
  </si>
  <si>
    <t>給料</t>
    <rPh sb="0" eb="2">
      <t>キュウリョウ</t>
    </rPh>
    <phoneticPr fontId="2"/>
  </si>
  <si>
    <t>事業主体の職員の給料</t>
    <rPh sb="0" eb="2">
      <t>ジギョウ</t>
    </rPh>
    <rPh sb="2" eb="4">
      <t>シュタイ</t>
    </rPh>
    <rPh sb="5" eb="7">
      <t>ショクイン</t>
    </rPh>
    <rPh sb="8" eb="10">
      <t>キュウリョウ</t>
    </rPh>
    <phoneticPr fontId="2"/>
  </si>
  <si>
    <t>職員手当</t>
    <rPh sb="0" eb="2">
      <t>ショクイン</t>
    </rPh>
    <rPh sb="2" eb="4">
      <t>テアテ</t>
    </rPh>
    <phoneticPr fontId="2"/>
  </si>
  <si>
    <t>事業主体の職員の各種手当</t>
    <rPh sb="0" eb="2">
      <t>ジギョウ</t>
    </rPh>
    <rPh sb="2" eb="4">
      <t>シュタイ</t>
    </rPh>
    <rPh sb="5" eb="7">
      <t>ショクイン</t>
    </rPh>
    <rPh sb="8" eb="10">
      <t>カクシュ</t>
    </rPh>
    <rPh sb="10" eb="12">
      <t>テア</t>
    </rPh>
    <phoneticPr fontId="2"/>
  </si>
  <si>
    <t>法定福利費</t>
    <rPh sb="0" eb="2">
      <t>ホウテイ</t>
    </rPh>
    <rPh sb="2" eb="5">
      <t>フクリヒ</t>
    </rPh>
    <phoneticPr fontId="2"/>
  </si>
  <si>
    <t>合計</t>
    <rPh sb="0" eb="2">
      <t>ゴウケイ</t>
    </rPh>
    <phoneticPr fontId="2"/>
  </si>
  <si>
    <t>金額（円）</t>
    <rPh sb="0" eb="2">
      <t>キンガク</t>
    </rPh>
    <rPh sb="3" eb="4">
      <t>エン</t>
    </rPh>
    <phoneticPr fontId="2"/>
  </si>
  <si>
    <t>旅費</t>
    <rPh sb="0" eb="2">
      <t>リョヒ</t>
    </rPh>
    <phoneticPr fontId="2"/>
  </si>
  <si>
    <t>負担金</t>
    <rPh sb="0" eb="3">
      <t>フタンキン</t>
    </rPh>
    <phoneticPr fontId="2"/>
  </si>
  <si>
    <t>研修等の参加費用</t>
    <rPh sb="0" eb="2">
      <t>ケンシュウ</t>
    </rPh>
    <rPh sb="2" eb="3">
      <t>ナド</t>
    </rPh>
    <rPh sb="4" eb="6">
      <t>サンカ</t>
    </rPh>
    <rPh sb="6" eb="8">
      <t>ヒヨウ</t>
    </rPh>
    <phoneticPr fontId="2"/>
  </si>
  <si>
    <t>常勤</t>
    <rPh sb="0" eb="2">
      <t>ジョウキン</t>
    </rPh>
    <phoneticPr fontId="2"/>
  </si>
  <si>
    <t>（様式第１号）</t>
    <phoneticPr fontId="2"/>
  </si>
  <si>
    <t>管理者氏名</t>
    <rPh sb="0" eb="3">
      <t>カンリシャ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</si>
  <si>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</si>
  <si>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連絡先電話番号</t>
    <rPh sb="0" eb="3">
      <t>レンラクサキ</t>
    </rPh>
    <rPh sb="3" eb="7">
      <t>デンワバンゴウ</t>
    </rPh>
    <phoneticPr fontId="2"/>
  </si>
  <si>
    <t>育成対象看護師の雇用又は配置前</t>
    <phoneticPr fontId="2"/>
  </si>
  <si>
    <t>看護師</t>
    <rPh sb="0" eb="3">
      <t>カンゴシ</t>
    </rPh>
    <phoneticPr fontId="2"/>
  </si>
  <si>
    <t>准看護師</t>
    <rPh sb="0" eb="4">
      <t>ジュンカンゴシ</t>
    </rPh>
    <phoneticPr fontId="2"/>
  </si>
  <si>
    <t>保健師</t>
    <rPh sb="0" eb="3">
      <t>ホケンシ</t>
    </rPh>
    <phoneticPr fontId="2"/>
  </si>
  <si>
    <t>氏名</t>
    <rPh sb="0" eb="2">
      <t>シメイ</t>
    </rPh>
    <phoneticPr fontId="2"/>
  </si>
  <si>
    <t>開催期日</t>
    <rPh sb="0" eb="4">
      <t>カイサイキジツ</t>
    </rPh>
    <phoneticPr fontId="2"/>
  </si>
  <si>
    <t>開催場所</t>
    <rPh sb="0" eb="2">
      <t>カイサイ</t>
    </rPh>
    <rPh sb="2" eb="4">
      <t>バショ</t>
    </rPh>
    <phoneticPr fontId="2"/>
  </si>
  <si>
    <t>年</t>
    <rPh sb="0" eb="1">
      <t>ネン</t>
    </rPh>
    <phoneticPr fontId="2"/>
  </si>
  <si>
    <t>１　開設者情報</t>
    <rPh sb="2" eb="5">
      <t>カイセツシャ</t>
    </rPh>
    <rPh sb="5" eb="7">
      <t>ジョウホウ</t>
    </rPh>
    <phoneticPr fontId="2"/>
  </si>
  <si>
    <t>開設者名</t>
    <rPh sb="0" eb="3">
      <t>カイセツシャ</t>
    </rPh>
    <rPh sb="3" eb="4">
      <t>メイ</t>
    </rPh>
    <phoneticPr fontId="2"/>
  </si>
  <si>
    <t>開設者住所</t>
    <rPh sb="0" eb="3">
      <t>カイセツシャ</t>
    </rPh>
    <rPh sb="3" eb="5">
      <t>ジュウショ</t>
    </rPh>
    <phoneticPr fontId="2"/>
  </si>
  <si>
    <t>開設年月日</t>
    <rPh sb="0" eb="2">
      <t>カイセツ</t>
    </rPh>
    <rPh sb="2" eb="5">
      <t>ネンガッピ</t>
    </rPh>
    <phoneticPr fontId="2"/>
  </si>
  <si>
    <t>管理者訪問看護歴</t>
    <rPh sb="0" eb="3">
      <t>カンリシャ</t>
    </rPh>
    <rPh sb="3" eb="7">
      <t>ホウモンカンゴ</t>
    </rPh>
    <rPh sb="7" eb="8">
      <t>レキ</t>
    </rPh>
    <phoneticPr fontId="2"/>
  </si>
  <si>
    <t>指導者訪問看護歴</t>
    <rPh sb="0" eb="2">
      <t>シドウ</t>
    </rPh>
    <rPh sb="2" eb="3">
      <t>シャ</t>
    </rPh>
    <rPh sb="3" eb="5">
      <t>ホウモン</t>
    </rPh>
    <rPh sb="5" eb="7">
      <t>カンゴ</t>
    </rPh>
    <rPh sb="7" eb="8">
      <t>レキ</t>
    </rPh>
    <phoneticPr fontId="2"/>
  </si>
  <si>
    <t>（１）</t>
    <phoneticPr fontId="2"/>
  </si>
  <si>
    <t>メールアドレス</t>
    <phoneticPr fontId="2"/>
  </si>
  <si>
    <t>施設名：</t>
    <rPh sb="0" eb="2">
      <t>シセツ</t>
    </rPh>
    <rPh sb="2" eb="3">
      <t>メイ</t>
    </rPh>
    <phoneticPr fontId="2"/>
  </si>
  <si>
    <t>勤務開始年月</t>
    <rPh sb="0" eb="4">
      <t>キンムカイシ</t>
    </rPh>
    <rPh sb="4" eb="6">
      <t>ネンゲツ</t>
    </rPh>
    <phoneticPr fontId="2"/>
  </si>
  <si>
    <t>（２）</t>
    <phoneticPr fontId="2"/>
  </si>
  <si>
    <t>（３）</t>
    <phoneticPr fontId="2"/>
  </si>
  <si>
    <t>２　訪問看護ステーション及び育成看護師について</t>
    <rPh sb="2" eb="6">
      <t>ホウモンカンゴ</t>
    </rPh>
    <rPh sb="12" eb="13">
      <t>オヨ</t>
    </rPh>
    <rPh sb="14" eb="16">
      <t>イクセイ</t>
    </rPh>
    <rPh sb="16" eb="19">
      <t>カンゴシ</t>
    </rPh>
    <phoneticPr fontId="2"/>
  </si>
  <si>
    <t>配置看護師数</t>
    <rPh sb="0" eb="2">
      <t>ハイチ</t>
    </rPh>
    <rPh sb="2" eb="5">
      <t>カンゴシ</t>
    </rPh>
    <rPh sb="5" eb="6">
      <t>スウ</t>
    </rPh>
    <phoneticPr fontId="2"/>
  </si>
  <si>
    <t>育成対象看護師の雇用又は配置後</t>
    <rPh sb="12" eb="14">
      <t>ハイチ</t>
    </rPh>
    <rPh sb="14" eb="15">
      <t>ゴ</t>
    </rPh>
    <phoneticPr fontId="2"/>
  </si>
  <si>
    <t>訪問看護ステーション</t>
    <rPh sb="0" eb="4">
      <t>ホウモンカンゴ</t>
    </rPh>
    <phoneticPr fontId="2"/>
  </si>
  <si>
    <t>３　担当者情報</t>
    <rPh sb="2" eb="5">
      <t>タントウシャ</t>
    </rPh>
    <rPh sb="5" eb="7">
      <t>ジョウホウ</t>
    </rPh>
    <phoneticPr fontId="2"/>
  </si>
  <si>
    <t>●</t>
    <phoneticPr fontId="2"/>
  </si>
  <si>
    <t>通算</t>
    <rPh sb="0" eb="2">
      <t>ツウサン</t>
    </rPh>
    <phoneticPr fontId="2"/>
  </si>
  <si>
    <t>当該事業所</t>
    <rPh sb="0" eb="5">
      <t>トウガイジギョウショ</t>
    </rPh>
    <phoneticPr fontId="2"/>
  </si>
  <si>
    <t>通算看護職経験年数</t>
    <rPh sb="0" eb="2">
      <t>ツウサン</t>
    </rPh>
    <rPh sb="2" eb="4">
      <t>カンゴ</t>
    </rPh>
    <rPh sb="4" eb="5">
      <t>ショク</t>
    </rPh>
    <rPh sb="5" eb="9">
      <t>ケイケンネンスウ</t>
    </rPh>
    <phoneticPr fontId="2"/>
  </si>
  <si>
    <t>常勤・非常勤</t>
    <rPh sb="0" eb="2">
      <t>ジョウキン</t>
    </rPh>
    <rPh sb="3" eb="6">
      <t>ヒジョウキン</t>
    </rPh>
    <phoneticPr fontId="2"/>
  </si>
  <si>
    <t>育成対象看護師及び研修計画等</t>
    <rPh sb="0" eb="4">
      <t>イクセイタイショウ</t>
    </rPh>
    <rPh sb="4" eb="7">
      <t>カンゴシ</t>
    </rPh>
    <rPh sb="7" eb="8">
      <t>オヨ</t>
    </rPh>
    <rPh sb="9" eb="13">
      <t>ケンシュウケイカク</t>
    </rPh>
    <rPh sb="13" eb="14">
      <t>トウ</t>
    </rPh>
    <phoneticPr fontId="2"/>
  </si>
  <si>
    <t>施設名：</t>
    <rPh sb="0" eb="3">
      <t>シセツメイ</t>
    </rPh>
    <phoneticPr fontId="2"/>
  </si>
  <si>
    <t>育成対象看護師名：</t>
    <rPh sb="0" eb="7">
      <t>イクセイタイショウカンゴシ</t>
    </rPh>
    <rPh sb="7" eb="8">
      <t>メイ</t>
    </rPh>
    <phoneticPr fontId="2"/>
  </si>
  <si>
    <t>No</t>
  </si>
  <si>
    <t>訪問看護ステーション名</t>
    <rPh sb="0" eb="4">
      <t>ホウモンカンゴ</t>
    </rPh>
    <rPh sb="10" eb="11">
      <t>メイ</t>
    </rPh>
    <phoneticPr fontId="2"/>
  </si>
  <si>
    <t>育成対象看護師</t>
    <rPh sb="0" eb="2">
      <t>イクセイ</t>
    </rPh>
    <rPh sb="2" eb="4">
      <t>タイショウ</t>
    </rPh>
    <rPh sb="4" eb="7">
      <t>カンゴシ</t>
    </rPh>
    <phoneticPr fontId="2"/>
  </si>
  <si>
    <t>指導者</t>
    <rPh sb="0" eb="3">
      <t>シドウシャ</t>
    </rPh>
    <phoneticPr fontId="2"/>
  </si>
  <si>
    <t>補助基本額</t>
    <rPh sb="0" eb="2">
      <t>ホジョ</t>
    </rPh>
    <rPh sb="2" eb="5">
      <t>キホンガク</t>
    </rPh>
    <phoneticPr fontId="2"/>
  </si>
  <si>
    <t>採用</t>
    <rPh sb="0" eb="2">
      <t>サイヨウ</t>
    </rPh>
    <phoneticPr fontId="2"/>
  </si>
  <si>
    <t>異動
新規</t>
    <rPh sb="0" eb="2">
      <t>イドウ</t>
    </rPh>
    <rPh sb="3" eb="5">
      <t>シンキ</t>
    </rPh>
    <phoneticPr fontId="2"/>
  </si>
  <si>
    <t>経験
年数</t>
    <rPh sb="0" eb="2">
      <t>ケイケン</t>
    </rPh>
    <rPh sb="3" eb="5">
      <t>ネンスウ</t>
    </rPh>
    <phoneticPr fontId="2"/>
  </si>
  <si>
    <t>勤務
形態</t>
    <rPh sb="0" eb="2">
      <t>キンム</t>
    </rPh>
    <rPh sb="3" eb="5">
      <t>ケイタイ</t>
    </rPh>
    <phoneticPr fontId="2"/>
  </si>
  <si>
    <t>イ</t>
  </si>
  <si>
    <t>ロ</t>
  </si>
  <si>
    <t>計</t>
    <rPh sb="0" eb="1">
      <t>ケイ</t>
    </rPh>
    <phoneticPr fontId="2"/>
  </si>
  <si>
    <t>非常勤</t>
    <rPh sb="0" eb="3">
      <t>ヒジョウキン</t>
    </rPh>
    <phoneticPr fontId="2"/>
  </si>
  <si>
    <t>新規採用・異動</t>
    <rPh sb="0" eb="4">
      <t>シンキサイヨウ</t>
    </rPh>
    <rPh sb="5" eb="7">
      <t>イドウ</t>
    </rPh>
    <phoneticPr fontId="2"/>
  </si>
  <si>
    <t>新規採用</t>
    <rPh sb="0" eb="4">
      <t>シンキサイヨウ</t>
    </rPh>
    <phoneticPr fontId="2"/>
  </si>
  <si>
    <t>異動</t>
    <rPh sb="0" eb="2">
      <t>イドウ</t>
    </rPh>
    <phoneticPr fontId="2"/>
  </si>
  <si>
    <t>受講</t>
    <rPh sb="0" eb="2">
      <t>ジュコウ</t>
    </rPh>
    <phoneticPr fontId="2"/>
  </si>
  <si>
    <t>未受講</t>
    <rPh sb="0" eb="3">
      <t>ミジュコウ</t>
    </rPh>
    <phoneticPr fontId="2"/>
  </si>
  <si>
    <t>名称</t>
    <rPh sb="0" eb="2">
      <t>メイショウ</t>
    </rPh>
    <phoneticPr fontId="2"/>
  </si>
  <si>
    <t>主催者</t>
    <rPh sb="0" eb="3">
      <t>シュサイシャ</t>
    </rPh>
    <phoneticPr fontId="2"/>
  </si>
  <si>
    <t>研修</t>
    <rPh sb="0" eb="2">
      <t>ケンシュウ</t>
    </rPh>
    <phoneticPr fontId="2"/>
  </si>
  <si>
    <t>種類</t>
    <rPh sb="0" eb="2">
      <t>シュルイ</t>
    </rPh>
    <phoneticPr fontId="2"/>
  </si>
  <si>
    <t>新卒・新人訪問看護師育成プログラム該当研修</t>
    <rPh sb="0" eb="2">
      <t>シンソツ</t>
    </rPh>
    <rPh sb="3" eb="5">
      <t>シンジン</t>
    </rPh>
    <rPh sb="5" eb="10">
      <t>ホウモンカンゴシ</t>
    </rPh>
    <rPh sb="10" eb="12">
      <t>イクセイ</t>
    </rPh>
    <rPh sb="17" eb="19">
      <t>ガイトウ</t>
    </rPh>
    <rPh sb="19" eb="21">
      <t>ケンシュウ</t>
    </rPh>
    <phoneticPr fontId="2"/>
  </si>
  <si>
    <t>ステーション独自の研修</t>
    <rPh sb="6" eb="8">
      <t>ドクジ</t>
    </rPh>
    <rPh sb="9" eb="11">
      <t>ケンシュウ</t>
    </rPh>
    <phoneticPr fontId="2"/>
  </si>
  <si>
    <t>その他の研修</t>
    <rPh sb="2" eb="3">
      <t>タ</t>
    </rPh>
    <rPh sb="4" eb="6">
      <t>ケンシュウ</t>
    </rPh>
    <phoneticPr fontId="2"/>
  </si>
  <si>
    <t>実施している</t>
    <rPh sb="0" eb="2">
      <t>ジッシ</t>
    </rPh>
    <phoneticPr fontId="2"/>
  </si>
  <si>
    <t>（１）</t>
    <phoneticPr fontId="2"/>
  </si>
  <si>
    <t>・</t>
    <phoneticPr fontId="2"/>
  </si>
  <si>
    <t>１</t>
    <phoneticPr fontId="2"/>
  </si>
  <si>
    <t>別表イ関係（看護師の給与費）</t>
    <rPh sb="0" eb="2">
      <t>ベッピョウ</t>
    </rPh>
    <rPh sb="3" eb="5">
      <t>カンケイ</t>
    </rPh>
    <rPh sb="6" eb="9">
      <t>カンゴシ</t>
    </rPh>
    <rPh sb="10" eb="13">
      <t>キュウヨヒ</t>
    </rPh>
    <phoneticPr fontId="2"/>
  </si>
  <si>
    <t>別表ロ関係（研修等の参加に係る経費）</t>
    <rPh sb="0" eb="2">
      <t>ベッピョウ</t>
    </rPh>
    <rPh sb="3" eb="5">
      <t>カンケイ</t>
    </rPh>
    <rPh sb="6" eb="8">
      <t>ケンシュウ</t>
    </rPh>
    <rPh sb="8" eb="9">
      <t>トウ</t>
    </rPh>
    <rPh sb="10" eb="12">
      <t>サンカ</t>
    </rPh>
    <rPh sb="13" eb="14">
      <t>カカ</t>
    </rPh>
    <rPh sb="15" eb="17">
      <t>ケイヒ</t>
    </rPh>
    <phoneticPr fontId="2"/>
  </si>
  <si>
    <t>２</t>
    <phoneticPr fontId="2"/>
  </si>
  <si>
    <t>３</t>
    <phoneticPr fontId="2"/>
  </si>
  <si>
    <t>イ</t>
    <phoneticPr fontId="2"/>
  </si>
  <si>
    <t>ロ</t>
    <phoneticPr fontId="2"/>
  </si>
  <si>
    <t>給料</t>
    <rPh sb="0" eb="2">
      <t>キュウリョウ</t>
    </rPh>
    <phoneticPr fontId="2"/>
  </si>
  <si>
    <t>手当</t>
    <rPh sb="0" eb="2">
      <t>テアテ</t>
    </rPh>
    <phoneticPr fontId="2"/>
  </si>
  <si>
    <t>法福</t>
    <rPh sb="0" eb="1">
      <t>ホウ</t>
    </rPh>
    <rPh sb="1" eb="2">
      <t>フク</t>
    </rPh>
    <phoneticPr fontId="2"/>
  </si>
  <si>
    <t>旅費</t>
    <rPh sb="0" eb="2">
      <t>リョヒ</t>
    </rPh>
    <phoneticPr fontId="2"/>
  </si>
  <si>
    <t>負担金</t>
    <rPh sb="0" eb="3">
      <t>フタンキン</t>
    </rPh>
    <phoneticPr fontId="2"/>
  </si>
  <si>
    <t>４　所要額計</t>
    <rPh sb="2" eb="5">
      <t>ショヨウガク</t>
    </rPh>
    <rPh sb="5" eb="6">
      <t>ケイ</t>
    </rPh>
    <phoneticPr fontId="2"/>
  </si>
  <si>
    <t>※内示額（県入力）</t>
    <rPh sb="1" eb="4">
      <t>ナイジガク</t>
    </rPh>
    <rPh sb="5" eb="6">
      <t>ケン</t>
    </rPh>
    <rPh sb="6" eb="8">
      <t>ニュウリョク</t>
    </rPh>
    <phoneticPr fontId="2"/>
  </si>
  <si>
    <t>基準額</t>
    <rPh sb="0" eb="3">
      <t>キジュンガク</t>
    </rPh>
    <phoneticPr fontId="2"/>
  </si>
  <si>
    <t>４　精算額計</t>
    <rPh sb="2" eb="5">
      <t>セイサンガク</t>
    </rPh>
    <rPh sb="5" eb="6">
      <t>ケイ</t>
    </rPh>
    <phoneticPr fontId="2"/>
  </si>
  <si>
    <t xml:space="preserve"> </t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</si>
  <si>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</si>
  <si>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（様式第３号）</t>
    <rPh sb="1" eb="3">
      <t>ヨウシキ</t>
    </rPh>
    <rPh sb="3" eb="4">
      <t>ダイ</t>
    </rPh>
    <rPh sb="5" eb="6">
      <t>ゴウ</t>
    </rPh>
    <phoneticPr fontId="2"/>
  </si>
  <si>
    <t>施設１</t>
    <rPh sb="0" eb="2">
      <t>シセツ</t>
    </rPh>
    <phoneticPr fontId="2"/>
  </si>
  <si>
    <t>施設２</t>
    <rPh sb="0" eb="2">
      <t>シセツ</t>
    </rPh>
    <phoneticPr fontId="2"/>
  </si>
  <si>
    <t>施設３</t>
    <rPh sb="0" eb="2">
      <t>シセツ</t>
    </rPh>
    <phoneticPr fontId="2"/>
  </si>
  <si>
    <t>（交付決定額）</t>
    <rPh sb="1" eb="6">
      <t>コウフケッテイガク</t>
    </rPh>
    <phoneticPr fontId="2"/>
  </si>
  <si>
    <t>補助所要額</t>
  </si>
  <si>
    <t>（参考）基準額/1人</t>
    <rPh sb="1" eb="3">
      <t>サンコウ</t>
    </rPh>
    <rPh sb="4" eb="7">
      <t>キジュンガク</t>
    </rPh>
    <rPh sb="9" eb="10">
      <t>ヒト</t>
    </rPh>
    <phoneticPr fontId="2"/>
  </si>
  <si>
    <t>常勤給与</t>
    <rPh sb="0" eb="2">
      <t>ジョウキン</t>
    </rPh>
    <rPh sb="2" eb="4">
      <t>キュウヨ</t>
    </rPh>
    <phoneticPr fontId="2"/>
  </si>
  <si>
    <t>非常勤給与</t>
    <rPh sb="0" eb="3">
      <t>ヒジョウキン</t>
    </rPh>
    <rPh sb="3" eb="5">
      <t>キュウヨ</t>
    </rPh>
    <phoneticPr fontId="2"/>
  </si>
  <si>
    <t>研修等費</t>
    <rPh sb="0" eb="2">
      <t>ケンシュウ</t>
    </rPh>
    <rPh sb="2" eb="3">
      <t>ナド</t>
    </rPh>
    <rPh sb="3" eb="4">
      <t>ヒ</t>
    </rPh>
    <phoneticPr fontId="2"/>
  </si>
  <si>
    <t>補助上限額</t>
  </si>
  <si>
    <t>※法人の場合は、（上段）法人の名称及び代表者氏名、（下段）法人の所在地　を入力すること。</t>
    <rPh sb="1" eb="3">
      <t>ホウジン</t>
    </rPh>
    <rPh sb="4" eb="6">
      <t>バアイ</t>
    </rPh>
    <rPh sb="9" eb="11">
      <t>ジョウダン</t>
    </rPh>
    <rPh sb="12" eb="14">
      <t>ホウジン</t>
    </rPh>
    <rPh sb="15" eb="17">
      <t>メイショウ</t>
    </rPh>
    <rPh sb="17" eb="18">
      <t>オヨ</t>
    </rPh>
    <rPh sb="19" eb="24">
      <t>ダイヒョウシャシメイ</t>
    </rPh>
    <rPh sb="26" eb="28">
      <t>ゲダン</t>
    </rPh>
    <rPh sb="29" eb="31">
      <t>ホウジン</t>
    </rPh>
    <rPh sb="32" eb="35">
      <t>ショザイチ</t>
    </rPh>
    <rPh sb="37" eb="39">
      <t>ニュウリョク</t>
    </rPh>
    <phoneticPr fontId="2"/>
  </si>
  <si>
    <t>下記育成対象看護師について、「新卒・新人訪問看護師育成プログラム」に基づいた育成を実施している</t>
    <rPh sb="0" eb="2">
      <t>カキ</t>
    </rPh>
    <rPh sb="2" eb="4">
      <t>イクセイ</t>
    </rPh>
    <rPh sb="4" eb="6">
      <t>タイショウ</t>
    </rPh>
    <rPh sb="6" eb="9">
      <t>カンゴシ</t>
    </rPh>
    <rPh sb="15" eb="17">
      <t>シンソツ</t>
    </rPh>
    <rPh sb="18" eb="27">
      <t>シンジンホウモンカンゴシイクセイ</t>
    </rPh>
    <rPh sb="34" eb="35">
      <t>モト</t>
    </rPh>
    <rPh sb="38" eb="40">
      <t>イクセイ</t>
    </rPh>
    <rPh sb="41" eb="43">
      <t>ジッシ</t>
    </rPh>
    <phoneticPr fontId="2"/>
  </si>
  <si>
    <t>←複数の研修を受講している場合は、受講研修一覧（任意様式）を添付してください。</t>
    <rPh sb="1" eb="3">
      <t>フクスウ</t>
    </rPh>
    <rPh sb="4" eb="6">
      <t>ケンシュウ</t>
    </rPh>
    <rPh sb="7" eb="9">
      <t>ジュコウ</t>
    </rPh>
    <rPh sb="13" eb="15">
      <t>バアイ</t>
    </rPh>
    <rPh sb="17" eb="19">
      <t>ジュコウ</t>
    </rPh>
    <rPh sb="19" eb="21">
      <t>ケンシュウ</t>
    </rPh>
    <rPh sb="21" eb="23">
      <t>イチラン</t>
    </rPh>
    <rPh sb="24" eb="28">
      <t>ニンイヨウシキ</t>
    </rPh>
    <rPh sb="30" eb="32">
      <t>テンプ</t>
    </rPh>
    <phoneticPr fontId="2"/>
  </si>
  <si>
    <t>給料、賃金に係る社会保険料（健康保険料、厚生年金保険料、雇用保険料等）</t>
    <rPh sb="0" eb="2">
      <t>キュウリョウ</t>
    </rPh>
    <rPh sb="3" eb="5">
      <t>チンギン</t>
    </rPh>
    <rPh sb="6" eb="7">
      <t>カカ</t>
    </rPh>
    <rPh sb="8" eb="10">
      <t>シャカイ</t>
    </rPh>
    <rPh sb="10" eb="13">
      <t>ホケンリョウ</t>
    </rPh>
    <rPh sb="14" eb="16">
      <t>ケンコウ</t>
    </rPh>
    <rPh sb="16" eb="19">
      <t>ホケンリョウ</t>
    </rPh>
    <rPh sb="20" eb="22">
      <t>コウセイ</t>
    </rPh>
    <rPh sb="22" eb="24">
      <t>ネンキン</t>
    </rPh>
    <rPh sb="24" eb="27">
      <t>ホケンリョウ</t>
    </rPh>
    <rPh sb="28" eb="30">
      <t>コヨウ</t>
    </rPh>
    <rPh sb="30" eb="33">
      <t>ホケンリョウ</t>
    </rPh>
    <rPh sb="33" eb="34">
      <t>トウ</t>
    </rPh>
    <phoneticPr fontId="2"/>
  </si>
  <si>
    <t>←※交付決定額は様式第２号（所要額調書）の補助上限額より自動入力</t>
  </si>
  <si>
    <t>小計（補助対象経費）</t>
    <rPh sb="0" eb="2">
      <t>ショウケイ</t>
    </rPh>
    <rPh sb="3" eb="7">
      <t>ホジョタイショウ</t>
    </rPh>
    <rPh sb="7" eb="9">
      <t>ケイヒ</t>
    </rPh>
    <phoneticPr fontId="2"/>
  </si>
  <si>
    <t>別表イ合計</t>
    <rPh sb="0" eb="2">
      <t>ベッピョウ</t>
    </rPh>
    <rPh sb="3" eb="5">
      <t>ゴウケイ</t>
    </rPh>
    <phoneticPr fontId="2"/>
  </si>
  <si>
    <t>別表ロ合計</t>
    <rPh sb="0" eb="2">
      <t>ベッピョウ</t>
    </rPh>
    <rPh sb="3" eb="5">
      <t>ゴウケイ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</si>
  <si>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</si>
  <si>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補助対象経費</t>
    <rPh sb="0" eb="6">
      <t>ホジョタイショウケイヒ</t>
    </rPh>
    <phoneticPr fontId="2"/>
  </si>
  <si>
    <t>補助対象経費</t>
    <phoneticPr fontId="2"/>
  </si>
  <si>
    <t>総計（補助対象経費）</t>
    <rPh sb="0" eb="2">
      <t>ソウケイ</t>
    </rPh>
    <phoneticPr fontId="2"/>
  </si>
  <si>
    <t>総計</t>
    <rPh sb="0" eb="2">
      <t>ソウケイ</t>
    </rPh>
    <phoneticPr fontId="2"/>
  </si>
  <si>
    <t>補助所要額</t>
    <rPh sb="0" eb="2">
      <t>ホジョ</t>
    </rPh>
    <rPh sb="2" eb="5">
      <t>ショヨウガク</t>
    </rPh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</si>
  <si>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</si>
  <si>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総計（補助所要額）</t>
    <rPh sb="0" eb="2">
      <t>ソウケイ</t>
    </rPh>
    <rPh sb="3" eb="8">
      <t>ホジョショヨウガク</t>
    </rPh>
    <phoneticPr fontId="2"/>
  </si>
  <si>
    <t>（交付決定額＝補助上限額でない場合は交付決定額を手入力で修正すること）</t>
    <rPh sb="1" eb="6">
      <t>コウフケッテイガク</t>
    </rPh>
    <rPh sb="7" eb="12">
      <t>ホジョジョウゲンガク</t>
    </rPh>
    <rPh sb="15" eb="17">
      <t>バアイ</t>
    </rPh>
    <rPh sb="18" eb="23">
      <t>コウフケッテイガク</t>
    </rPh>
    <rPh sb="24" eb="27">
      <t>テニュウリョク</t>
    </rPh>
    <rPh sb="28" eb="30">
      <t>シュウセイ</t>
    </rPh>
    <phoneticPr fontId="2"/>
  </si>
  <si>
    <t>（交付決定額＝補助上限額でない場合は交付決定額を手入力で修正すること）</t>
    <phoneticPr fontId="2"/>
  </si>
  <si>
    <t>小計（補助対象経費）</t>
  </si>
  <si>
    <t>小計（補助対象経費）</t>
    <phoneticPr fontId="2"/>
  </si>
  <si>
    <t>補助上限額（小計と基準額を
比較して低い方の額）</t>
    <rPh sb="0" eb="2">
      <t>ホジョ</t>
    </rPh>
    <rPh sb="2" eb="4">
      <t>ジョウゲン</t>
    </rPh>
    <rPh sb="4" eb="5">
      <t>ガク</t>
    </rPh>
    <rPh sb="6" eb="8">
      <t>ショウケイ</t>
    </rPh>
    <rPh sb="9" eb="12">
      <t>キジュンガク</t>
    </rPh>
    <rPh sb="14" eb="16">
      <t>ヒカク</t>
    </rPh>
    <rPh sb="18" eb="19">
      <t>ヒク</t>
    </rPh>
    <rPh sb="20" eb="21">
      <t>ホウ</t>
    </rPh>
    <rPh sb="22" eb="23">
      <t>ガク</t>
    </rPh>
    <phoneticPr fontId="2"/>
  </si>
  <si>
    <t>総計（補助上限額）</t>
    <rPh sb="0" eb="2">
      <t>ソウケイ</t>
    </rPh>
    <rPh sb="3" eb="5">
      <t>ホジョ</t>
    </rPh>
    <rPh sb="5" eb="7">
      <t>ジョウゲン</t>
    </rPh>
    <rPh sb="7" eb="8">
      <t>ガク</t>
    </rPh>
    <phoneticPr fontId="2"/>
  </si>
  <si>
    <t>補助所要額（小計と右記交付決定額を
比較して低い方の額）</t>
    <rPh sb="2" eb="5">
      <t>ショヨウガク</t>
    </rPh>
    <rPh sb="6" eb="8">
      <t>ショウケイ</t>
    </rPh>
    <rPh sb="9" eb="11">
      <t>ウキ</t>
    </rPh>
    <rPh sb="11" eb="13">
      <t>コウフ</t>
    </rPh>
    <rPh sb="13" eb="15">
      <t>ケッテイ</t>
    </rPh>
    <rPh sb="15" eb="16">
      <t>ガク</t>
    </rPh>
    <rPh sb="18" eb="20">
      <t>ヒカク</t>
    </rPh>
    <rPh sb="22" eb="23">
      <t>ヒク</t>
    </rPh>
    <rPh sb="24" eb="25">
      <t>ホウ</t>
    </rPh>
    <rPh sb="26" eb="27">
      <t>ガク</t>
    </rPh>
    <phoneticPr fontId="2"/>
  </si>
  <si>
    <t>指導者氏名</t>
    <rPh sb="0" eb="3">
      <t>シドウシャ</t>
    </rPh>
    <rPh sb="3" eb="5">
      <t>シメイ</t>
    </rPh>
    <phoneticPr fontId="2"/>
  </si>
  <si>
    <t>指導者が受講した研修</t>
    <rPh sb="0" eb="3">
      <t>シドウシャ</t>
    </rPh>
    <rPh sb="4" eb="6">
      <t>ジュコウ</t>
    </rPh>
    <rPh sb="8" eb="10">
      <t>ケンシュウ</t>
    </rPh>
    <phoneticPr fontId="2"/>
  </si>
  <si>
    <t>実習指導者講習会
（特定分野を含む）</t>
    <rPh sb="0" eb="5">
      <t>ジッシュウシドウシャ</t>
    </rPh>
    <rPh sb="5" eb="8">
      <t>コウシュウカイ</t>
    </rPh>
    <rPh sb="10" eb="14">
      <t>トクテイブンヤ</t>
    </rPh>
    <rPh sb="15" eb="16">
      <t>フク</t>
    </rPh>
    <phoneticPr fontId="2"/>
  </si>
  <si>
    <t>新人看護職員実地指導者研修</t>
    <phoneticPr fontId="2"/>
  </si>
  <si>
    <t>新人看護職員研修責任者研修</t>
    <rPh sb="6" eb="11">
      <t>ケンシュウセキニンシャ</t>
    </rPh>
    <phoneticPr fontId="2"/>
  </si>
  <si>
    <t>新人看護職員教育担当者研修</t>
    <rPh sb="6" eb="11">
      <t>キョウイクタントウシャ</t>
    </rPh>
    <phoneticPr fontId="2"/>
  </si>
  <si>
    <t>研修責任者等研修</t>
    <rPh sb="0" eb="2">
      <t>ケンシュウ</t>
    </rPh>
    <rPh sb="2" eb="5">
      <t>セキニンシャ</t>
    </rPh>
    <rPh sb="5" eb="6">
      <t>ナド</t>
    </rPh>
    <rPh sb="6" eb="8">
      <t>ケンシュウ</t>
    </rPh>
    <phoneticPr fontId="2"/>
  </si>
  <si>
    <t>訪問看護師育成支援事業実施計画書</t>
    <phoneticPr fontId="2"/>
  </si>
  <si>
    <t>訪問看護師育成支援事業所要額調書</t>
    <rPh sb="0" eb="2">
      <t>ホウモン</t>
    </rPh>
    <rPh sb="2" eb="5">
      <t>カンゴシ</t>
    </rPh>
    <rPh sb="5" eb="7">
      <t>イクセイ</t>
    </rPh>
    <rPh sb="7" eb="9">
      <t>シエン</t>
    </rPh>
    <rPh sb="11" eb="14">
      <t>ショヨウガク</t>
    </rPh>
    <rPh sb="14" eb="16">
      <t>チョウショ</t>
    </rPh>
    <phoneticPr fontId="2"/>
  </si>
  <si>
    <t>訪問看護師育成支援事業所要額精算調書</t>
    <rPh sb="0" eb="2">
      <t>ホウモン</t>
    </rPh>
    <rPh sb="2" eb="5">
      <t>カンゴシ</t>
    </rPh>
    <rPh sb="5" eb="7">
      <t>イクセイ</t>
    </rPh>
    <rPh sb="7" eb="9">
      <t>シエン</t>
    </rPh>
    <rPh sb="11" eb="14">
      <t>ショヨウガク</t>
    </rPh>
    <rPh sb="14" eb="16">
      <t>セイサン</t>
    </rPh>
    <rPh sb="16" eb="18">
      <t>チョウショ</t>
    </rPh>
    <phoneticPr fontId="2"/>
  </si>
  <si>
    <t>看護師等実習指導者講習会</t>
    <rPh sb="0" eb="3">
      <t>カンゴシ</t>
    </rPh>
    <rPh sb="3" eb="4">
      <t>トウ</t>
    </rPh>
    <rPh sb="4" eb="6">
      <t>ジッシュウ</t>
    </rPh>
    <rPh sb="6" eb="9">
      <t>シドウシャ</t>
    </rPh>
    <rPh sb="9" eb="12">
      <t>コウシュウカイ</t>
    </rPh>
    <phoneticPr fontId="2"/>
  </si>
  <si>
    <t>研修責任者研修</t>
    <rPh sb="0" eb="5">
      <t>ケンシュウセキニンシャ</t>
    </rPh>
    <rPh sb="5" eb="7">
      <t>ケンシュウ</t>
    </rPh>
    <phoneticPr fontId="2"/>
  </si>
  <si>
    <t>教育担当者研修</t>
    <rPh sb="0" eb="2">
      <t>キョウイク</t>
    </rPh>
    <rPh sb="2" eb="5">
      <t>タントウシャ</t>
    </rPh>
    <rPh sb="5" eb="7">
      <t>ケンシュウ</t>
    </rPh>
    <phoneticPr fontId="2"/>
  </si>
  <si>
    <t>実地指導者研修</t>
    <rPh sb="0" eb="2">
      <t>ジッチ</t>
    </rPh>
    <rPh sb="2" eb="5">
      <t>シドウシャ</t>
    </rPh>
    <rPh sb="5" eb="7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</si>
</sst>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基&quot;&quot;準&quot;&quot;額&quot;\ #,##0&quot;円&quot;"/>
    <numFmt numFmtId="177" formatCode="General&quot;人&quot;"/>
    <numFmt numFmtId="178" formatCode="[$-411]ggge&quot;年&quot;m&quot;月&quot;d&quot;日&quot;;@"/>
    <numFmt numFmtId="179" formatCode="&quot;（交付決定額　&quot;\ #,##0&quot;円）&quot;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u/>
      <sz val="8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10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u/>
      <sz val="1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6" fillId="0" borderId="3" xfId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49" fontId="4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0" fontId="9" fillId="0" borderId="0" xfId="0" applyFont="1">
      <alignment vertical="center"/>
    </xf>
    <xf numFmtId="49" fontId="3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0" fontId="9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38" fontId="0" fillId="0" borderId="0" xfId="1" applyFont="1">
      <alignment vertical="center"/>
    </xf>
    <xf numFmtId="49" fontId="10" fillId="3" borderId="0" xfId="0" applyNumberFormat="1" applyFont="1" applyFill="1">
      <alignment vertical="center"/>
    </xf>
    <xf numFmtId="0" fontId="10" fillId="3" borderId="0" xfId="0" applyFont="1" applyFill="1" applyAlignment="1">
      <alignment horizontal="distributed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>
      <alignment vertical="center"/>
    </xf>
    <xf numFmtId="49" fontId="9" fillId="0" borderId="0" xfId="0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13" fillId="3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38" fontId="13" fillId="2" borderId="3" xfId="1" applyFont="1" applyFill="1" applyBorder="1" applyAlignment="1">
      <alignment vertical="center" shrinkToFit="1"/>
    </xf>
    <xf numFmtId="38" fontId="13" fillId="0" borderId="9" xfId="1" applyFont="1" applyBorder="1" applyAlignment="1">
      <alignment vertical="center" shrinkToFit="1"/>
    </xf>
    <xf numFmtId="38" fontId="13" fillId="0" borderId="3" xfId="1" applyFont="1" applyBorder="1">
      <alignment vertical="center"/>
    </xf>
    <xf numFmtId="38" fontId="13" fillId="2" borderId="6" xfId="1" applyFont="1" applyFill="1" applyBorder="1" applyAlignment="1">
      <alignment vertical="center" shrinkToFit="1"/>
    </xf>
    <xf numFmtId="38" fontId="4" fillId="0" borderId="0" xfId="1" applyFont="1">
      <alignment vertical="center"/>
    </xf>
    <xf numFmtId="38" fontId="10" fillId="0" borderId="0" xfId="1" applyFont="1">
      <alignment vertical="center"/>
    </xf>
    <xf numFmtId="38" fontId="5" fillId="0" borderId="0" xfId="1" applyFont="1">
      <alignment vertical="center"/>
    </xf>
    <xf numFmtId="38" fontId="8" fillId="0" borderId="0" xfId="1" applyFont="1">
      <alignment vertical="center"/>
    </xf>
    <xf numFmtId="0" fontId="10" fillId="3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49" fontId="9" fillId="3" borderId="0" xfId="0" applyNumberFormat="1" applyFont="1" applyFill="1">
      <alignment vertical="center"/>
    </xf>
    <xf numFmtId="0" fontId="9" fillId="3" borderId="0" xfId="0" applyFont="1" applyFill="1" applyBorder="1" applyAlignment="1">
      <alignment horizontal="left" vertical="center"/>
    </xf>
    <xf numFmtId="0" fontId="4" fillId="3" borderId="0" xfId="0" applyFont="1" applyFill="1">
      <alignment vertical="center"/>
    </xf>
    <xf numFmtId="38" fontId="4" fillId="3" borderId="0" xfId="1" applyFont="1" applyFill="1">
      <alignment vertical="center"/>
    </xf>
    <xf numFmtId="0" fontId="9" fillId="3" borderId="0" xfId="0" applyFont="1" applyFill="1">
      <alignment vertical="center"/>
    </xf>
    <xf numFmtId="38" fontId="6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6" fontId="13" fillId="0" borderId="0" xfId="1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38" fontId="12" fillId="0" borderId="0" xfId="1" applyFo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0" fontId="8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8" fillId="3" borderId="0" xfId="0" applyFont="1" applyFill="1" applyBorder="1">
      <alignment vertical="center"/>
    </xf>
    <xf numFmtId="0" fontId="13" fillId="3" borderId="0" xfId="0" applyFont="1" applyFill="1" applyBorder="1" applyAlignment="1">
      <alignment horizontal="center" vertical="center" wrapText="1"/>
    </xf>
    <xf numFmtId="49" fontId="8" fillId="3" borderId="0" xfId="0" applyNumberFormat="1" applyFont="1" applyFill="1">
      <alignment vertical="center"/>
    </xf>
    <xf numFmtId="0" fontId="8" fillId="3" borderId="0" xfId="0" applyFont="1" applyFill="1" applyBorder="1" applyAlignment="1">
      <alignment horizontal="distributed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>
      <alignment vertical="center"/>
    </xf>
    <xf numFmtId="49" fontId="8" fillId="3" borderId="0" xfId="0" applyNumberFormat="1" applyFont="1" applyFill="1" applyAlignment="1">
      <alignment horizontal="righ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distributed" vertical="center"/>
    </xf>
    <xf numFmtId="0" fontId="8" fillId="3" borderId="1" xfId="0" applyFont="1" applyFill="1" applyBorder="1" applyAlignment="1">
      <alignment horizontal="distributed" vertical="center" shrinkToFit="1"/>
    </xf>
    <xf numFmtId="0" fontId="8" fillId="2" borderId="15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distributed" vertical="center" shrinkToFit="1"/>
    </xf>
    <xf numFmtId="0" fontId="13" fillId="2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distributed" vertical="center" wrapText="1"/>
    </xf>
    <xf numFmtId="0" fontId="13" fillId="3" borderId="3" xfId="0" applyFont="1" applyFill="1" applyBorder="1" applyAlignment="1">
      <alignment horizontal="distributed" vertical="center"/>
    </xf>
    <xf numFmtId="49" fontId="8" fillId="3" borderId="0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vertical="center" wrapText="1"/>
    </xf>
    <xf numFmtId="177" fontId="13" fillId="3" borderId="3" xfId="0" applyNumberFormat="1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right" vertical="center" wrapText="1"/>
    </xf>
    <xf numFmtId="177" fontId="8" fillId="2" borderId="3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distributed" vertical="center"/>
    </xf>
    <xf numFmtId="0" fontId="10" fillId="3" borderId="0" xfId="0" applyFont="1" applyFill="1" applyBorder="1">
      <alignment vertical="center"/>
    </xf>
    <xf numFmtId="0" fontId="8" fillId="3" borderId="5" xfId="0" applyFont="1" applyFill="1" applyBorder="1" applyAlignment="1">
      <alignment horizontal="distributed" vertical="center"/>
    </xf>
    <xf numFmtId="49" fontId="12" fillId="0" borderId="0" xfId="0" applyNumberFormat="1" applyFont="1">
      <alignment vertical="center"/>
    </xf>
    <xf numFmtId="38" fontId="13" fillId="0" borderId="0" xfId="1" applyFont="1">
      <alignment vertical="center"/>
    </xf>
    <xf numFmtId="38" fontId="13" fillId="0" borderId="0" xfId="1" applyFont="1" applyAlignment="1">
      <alignment horizontal="center" vertical="center"/>
    </xf>
    <xf numFmtId="38" fontId="13" fillId="0" borderId="0" xfId="1" applyFont="1" applyBorder="1" applyAlignment="1">
      <alignment vertical="center"/>
    </xf>
    <xf numFmtId="38" fontId="13" fillId="2" borderId="3" xfId="1" applyFont="1" applyFill="1" applyBorder="1" applyAlignment="1">
      <alignment vertical="center"/>
    </xf>
    <xf numFmtId="38" fontId="13" fillId="2" borderId="3" xfId="1" applyFont="1" applyFill="1" applyBorder="1" applyAlignment="1">
      <alignment horizontal="center" vertical="center" shrinkToFit="1"/>
    </xf>
    <xf numFmtId="38" fontId="13" fillId="0" borderId="0" xfId="1" applyFont="1" applyBorder="1" applyAlignment="1">
      <alignment horizontal="center" vertical="center"/>
    </xf>
    <xf numFmtId="38" fontId="13" fillId="0" borderId="0" xfId="1" applyFont="1" applyBorder="1" applyAlignment="1">
      <alignment vertical="center" wrapText="1"/>
    </xf>
    <xf numFmtId="38" fontId="13" fillId="0" borderId="3" xfId="1" applyFont="1" applyBorder="1" applyAlignment="1">
      <alignment horizontal="left" vertical="center"/>
    </xf>
    <xf numFmtId="38" fontId="13" fillId="0" borderId="3" xfId="1" applyFont="1" applyBorder="1" applyAlignment="1">
      <alignment horizontal="right" vertical="center"/>
    </xf>
    <xf numFmtId="38" fontId="13" fillId="0" borderId="3" xfId="1" applyFont="1" applyBorder="1" applyAlignment="1">
      <alignment vertical="center"/>
    </xf>
    <xf numFmtId="38" fontId="13" fillId="0" borderId="0" xfId="1" applyFont="1" applyBorder="1">
      <alignment vertical="center"/>
    </xf>
    <xf numFmtId="38" fontId="13" fillId="4" borderId="3" xfId="1" applyFont="1" applyFill="1" applyBorder="1" applyAlignment="1">
      <alignment horizontal="right" vertical="center"/>
    </xf>
    <xf numFmtId="38" fontId="13" fillId="4" borderId="3" xfId="1" applyFont="1" applyFill="1" applyBorder="1" applyAlignment="1">
      <alignment vertical="center"/>
    </xf>
    <xf numFmtId="38" fontId="13" fillId="4" borderId="3" xfId="1" applyFont="1" applyFill="1" applyBorder="1">
      <alignment vertical="center"/>
    </xf>
    <xf numFmtId="38" fontId="13" fillId="4" borderId="19" xfId="1" applyFont="1" applyFill="1" applyBorder="1" applyAlignment="1">
      <alignment horizontal="right" vertical="center"/>
    </xf>
    <xf numFmtId="38" fontId="13" fillId="4" borderId="19" xfId="1" applyFont="1" applyFill="1" applyBorder="1">
      <alignment vertical="center"/>
    </xf>
    <xf numFmtId="38" fontId="13" fillId="4" borderId="19" xfId="1" applyFont="1" applyFill="1" applyBorder="1" applyAlignment="1">
      <alignment vertical="center"/>
    </xf>
    <xf numFmtId="38" fontId="13" fillId="2" borderId="12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3" fillId="3" borderId="3" xfId="1" applyFont="1" applyFill="1" applyBorder="1" applyAlignment="1">
      <alignment horizontal="right" vertical="center"/>
    </xf>
    <xf numFmtId="38" fontId="13" fillId="3" borderId="3" xfId="1" applyFont="1" applyFill="1" applyBorder="1" applyAlignment="1">
      <alignment vertical="center"/>
    </xf>
    <xf numFmtId="176" fontId="13" fillId="0" borderId="0" xfId="1" applyNumberFormat="1" applyFont="1" applyBorder="1" applyAlignment="1">
      <alignment horizontal="left" vertical="center"/>
    </xf>
    <xf numFmtId="38" fontId="13" fillId="2" borderId="3" xfId="1" applyFont="1" applyFill="1" applyBorder="1" applyAlignment="1">
      <alignment horizontal="right" vertical="center" shrinkToFit="1"/>
    </xf>
    <xf numFmtId="38" fontId="13" fillId="0" borderId="3" xfId="1" applyFont="1" applyBorder="1" applyAlignment="1">
      <alignment horizontal="left" vertical="center" shrinkToFit="1"/>
    </xf>
    <xf numFmtId="38" fontId="13" fillId="0" borderId="3" xfId="1" applyFont="1" applyBorder="1" applyAlignment="1">
      <alignment horizontal="right" vertical="center" shrinkToFit="1"/>
    </xf>
    <xf numFmtId="38" fontId="13" fillId="0" borderId="3" xfId="1" applyFont="1" applyBorder="1" applyAlignment="1">
      <alignment vertical="center" shrinkToFit="1"/>
    </xf>
    <xf numFmtId="38" fontId="13" fillId="4" borderId="3" xfId="1" applyFont="1" applyFill="1" applyBorder="1" applyAlignment="1">
      <alignment horizontal="right" vertical="center" shrinkToFit="1"/>
    </xf>
    <xf numFmtId="38" fontId="13" fillId="4" borderId="3" xfId="1" applyFont="1" applyFill="1" applyBorder="1" applyAlignment="1">
      <alignment vertical="center" shrinkToFit="1"/>
    </xf>
    <xf numFmtId="38" fontId="13" fillId="4" borderId="19" xfId="1" applyFont="1" applyFill="1" applyBorder="1" applyAlignment="1">
      <alignment horizontal="right" vertical="center" shrinkToFit="1"/>
    </xf>
    <xf numFmtId="38" fontId="13" fillId="4" borderId="19" xfId="1" applyFont="1" applyFill="1" applyBorder="1" applyAlignment="1">
      <alignment vertical="center" shrinkToFit="1"/>
    </xf>
    <xf numFmtId="38" fontId="13" fillId="2" borderId="12" xfId="1" applyFont="1" applyFill="1" applyBorder="1" applyAlignment="1">
      <alignment horizontal="right" vertical="center" shrinkToFit="1"/>
    </xf>
    <xf numFmtId="38" fontId="4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176" fontId="15" fillId="0" borderId="0" xfId="1" applyNumberFormat="1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3" borderId="0" xfId="0" applyFont="1" applyFill="1" applyBorder="1" applyAlignment="1">
      <alignment horizontal="left" vertical="center"/>
    </xf>
    <xf numFmtId="0" fontId="18" fillId="3" borderId="0" xfId="0" applyFont="1" applyFill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38" fontId="5" fillId="0" borderId="3" xfId="1" applyFont="1" applyBorder="1" applyAlignment="1">
      <alignment horizontal="center" vertical="center" shrinkToFit="1"/>
    </xf>
    <xf numFmtId="38" fontId="14" fillId="0" borderId="0" xfId="1" applyFont="1" applyAlignment="1">
      <alignment vertical="top"/>
    </xf>
    <xf numFmtId="0" fontId="18" fillId="0" borderId="0" xfId="0" applyFont="1" applyAlignment="1">
      <alignment horizontal="distributed" vertical="center"/>
    </xf>
    <xf numFmtId="0" fontId="19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24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38" fontId="6" fillId="0" borderId="26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38" fontId="6" fillId="0" borderId="29" xfId="0" applyNumberFormat="1" applyFont="1" applyBorder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horizontal="right" vertical="center"/>
    </xf>
    <xf numFmtId="38" fontId="16" fillId="0" borderId="30" xfId="0" applyNumberFormat="1" applyFont="1" applyBorder="1">
      <alignment vertical="center"/>
    </xf>
    <xf numFmtId="0" fontId="9" fillId="2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38" fontId="20" fillId="0" borderId="0" xfId="1" applyFont="1" applyAlignment="1">
      <alignment horizontal="center" vertical="center"/>
    </xf>
    <xf numFmtId="38" fontId="13" fillId="2" borderId="3" xfId="1" applyFont="1" applyFill="1" applyBorder="1" applyAlignment="1">
      <alignment horizontal="center" vertical="center"/>
    </xf>
    <xf numFmtId="38" fontId="13" fillId="0" borderId="0" xfId="1" applyFont="1" applyBorder="1" applyAlignment="1">
      <alignment vertical="center" textRotation="255" shrinkToFit="1"/>
    </xf>
    <xf numFmtId="38" fontId="13" fillId="0" borderId="0" xfId="1" applyFont="1" applyBorder="1" applyAlignment="1">
      <alignment vertical="center" textRotation="255" wrapText="1"/>
    </xf>
    <xf numFmtId="0" fontId="13" fillId="3" borderId="3" xfId="0" applyFont="1" applyFill="1" applyBorder="1" applyAlignment="1">
      <alignment horizontal="distributed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distributed" vertical="center"/>
    </xf>
    <xf numFmtId="0" fontId="10" fillId="2" borderId="0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distributed" vertical="center"/>
    </xf>
    <xf numFmtId="0" fontId="13" fillId="3" borderId="15" xfId="0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0" fontId="6" fillId="3" borderId="15" xfId="0" applyFont="1" applyFill="1" applyBorder="1" applyAlignment="1">
      <alignment horizontal="distributed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distributed" vertical="center"/>
    </xf>
    <xf numFmtId="0" fontId="13" fillId="3" borderId="7" xfId="0" applyFont="1" applyFill="1" applyBorder="1" applyAlignment="1">
      <alignment horizontal="distributed" vertical="center"/>
    </xf>
    <xf numFmtId="0" fontId="13" fillId="3" borderId="13" xfId="0" applyFont="1" applyFill="1" applyBorder="1" applyAlignment="1">
      <alignment horizontal="distributed" vertical="center"/>
    </xf>
    <xf numFmtId="0" fontId="13" fillId="3" borderId="14" xfId="0" applyFont="1" applyFill="1" applyBorder="1" applyAlignment="1">
      <alignment horizontal="distributed" vertical="center"/>
    </xf>
    <xf numFmtId="0" fontId="13" fillId="3" borderId="3" xfId="0" applyFont="1" applyFill="1" applyBorder="1" applyAlignment="1">
      <alignment horizontal="distributed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178" fontId="13" fillId="2" borderId="3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distributed" vertical="center"/>
    </xf>
    <xf numFmtId="178" fontId="8" fillId="2" borderId="1" xfId="0" applyNumberFormat="1" applyFont="1" applyFill="1" applyBorder="1" applyAlignment="1">
      <alignment horizontal="left" vertical="center"/>
    </xf>
    <xf numFmtId="178" fontId="8" fillId="2" borderId="15" xfId="0" applyNumberFormat="1" applyFont="1" applyFill="1" applyBorder="1" applyAlignment="1">
      <alignment horizontal="left" vertical="center"/>
    </xf>
    <xf numFmtId="178" fontId="8" fillId="2" borderId="2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distributed" vertical="center"/>
    </xf>
    <xf numFmtId="0" fontId="13" fillId="3" borderId="10" xfId="0" applyFont="1" applyFill="1" applyBorder="1" applyAlignment="1">
      <alignment horizontal="distributed" vertical="center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distributed" vertical="center"/>
    </xf>
    <xf numFmtId="0" fontId="13" fillId="3" borderId="18" xfId="0" applyFont="1" applyFill="1" applyBorder="1" applyAlignment="1">
      <alignment horizontal="distributed" vertical="center"/>
    </xf>
    <xf numFmtId="58" fontId="13" fillId="2" borderId="3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76" fontId="13" fillId="0" borderId="4" xfId="1" applyNumberFormat="1" applyFont="1" applyBorder="1" applyAlignment="1">
      <alignment horizontal="center" vertical="center"/>
    </xf>
    <xf numFmtId="176" fontId="13" fillId="0" borderId="5" xfId="1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38" fontId="13" fillId="0" borderId="3" xfId="1" applyFont="1" applyBorder="1" applyAlignment="1">
      <alignment horizontal="center" vertical="center" textRotation="255" shrinkToFit="1"/>
    </xf>
    <xf numFmtId="38" fontId="13" fillId="0" borderId="3" xfId="1" applyFont="1" applyBorder="1" applyAlignment="1">
      <alignment horizontal="center" vertical="center" textRotation="255"/>
    </xf>
    <xf numFmtId="179" fontId="13" fillId="0" borderId="4" xfId="1" applyNumberFormat="1" applyFont="1" applyBorder="1" applyAlignment="1">
      <alignment horizontal="center" vertical="center"/>
    </xf>
    <xf numFmtId="179" fontId="13" fillId="0" borderId="5" xfId="1" applyNumberFormat="1" applyFont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38" fontId="8" fillId="3" borderId="0" xfId="1" applyFont="1" applyFill="1" applyBorder="1">
      <alignment vertical="center"/>
    </xf>
    <xf numFmtId="0" fontId="8" fillId="3" borderId="17" xfId="0" applyFont="1" applyFill="1" applyBorder="1">
      <alignment vertical="center"/>
    </xf>
    <xf numFmtId="0" fontId="8" fillId="3" borderId="31" xfId="0" applyFont="1" applyFill="1" applyBorder="1">
      <alignment vertical="center"/>
    </xf>
    <xf numFmtId="38" fontId="8" fillId="3" borderId="31" xfId="1" applyFont="1" applyFill="1" applyBorder="1">
      <alignment vertical="center"/>
    </xf>
    <xf numFmtId="0" fontId="8" fillId="3" borderId="32" xfId="0" applyFont="1" applyFill="1" applyBorder="1">
      <alignment vertical="center"/>
    </xf>
    <xf numFmtId="38" fontId="8" fillId="3" borderId="32" xfId="1" applyFont="1" applyFill="1" applyBorder="1">
      <alignment vertical="center"/>
    </xf>
    <xf numFmtId="0" fontId="4" fillId="3" borderId="33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35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8" fillId="3" borderId="33" xfId="0" applyFont="1" applyFill="1" applyBorder="1">
      <alignment vertical="center"/>
    </xf>
    <xf numFmtId="0" fontId="8" fillId="3" borderId="34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8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11</xdr:row>
      <xdr:rowOff>19050</xdr:rowOff>
    </xdr:from>
    <xdr:to>
      <xdr:col>18</xdr:col>
      <xdr:colOff>447675</xdr:colOff>
      <xdr:row>30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7143750" y="1924050"/>
          <a:ext cx="4210050" cy="279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●「新卒・新人訪問看護師育成プログラ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ム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」とは・・・</a:t>
          </a:r>
          <a:endParaRPr lang="ja-JP" altLang="ja-JP">
            <a:effectLst/>
          </a:endParaRPr>
        </a:p>
        <a:p>
          <a:r>
            <a:rPr kumimoji="1" lang="ja-JP" altLang="en-US" sz="1100" b="1"/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宮城県訪問看護推進協議会が作成しているプログラム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宮城県内の訪問看護事業所で安心して働けるための学習支援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の方法を示すもので、訪問看護師育成に係る到達目標や研修等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のプログラムについて記載されています。（詳細は宮城県看護協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会にお問合せください。）</a:t>
          </a:r>
          <a:endParaRPr kumimoji="1" lang="en-US" altLang="ja-JP" sz="1100" b="0"/>
        </a:p>
        <a:p>
          <a:endParaRPr kumimoji="1" lang="en-US" altLang="ja-JP" sz="1100" b="1"/>
        </a:p>
        <a:p>
          <a:r>
            <a:rPr kumimoji="1" lang="ja-JP" altLang="en-US" sz="1100" b="1"/>
            <a:t>●「新卒・新人訪問看護師育成プログラム該当研修」とは・・・</a:t>
          </a:r>
          <a:endParaRPr kumimoji="1" lang="en-US" altLang="ja-JP" sz="1100" b="1"/>
        </a:p>
        <a:p>
          <a:r>
            <a:rPr kumimoji="1" lang="ja-JP" altLang="en-US" sz="1100"/>
            <a:t>　　宮城県訪問看護推進協議会が作成しているプログラムにおいて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kumimoji="1" lang="en-US" altLang="ja-JP" sz="1100"/>
        </a:p>
        <a:p>
          <a:r>
            <a:rPr kumimoji="1" lang="ja-JP" altLang="en-US" sz="1100"/>
            <a:t>　育成に必要とされている研修のことを指します。</a:t>
          </a:r>
          <a:endParaRPr kumimoji="1" lang="en-US" altLang="ja-JP" sz="1100"/>
        </a:p>
        <a:p>
          <a:r>
            <a:rPr kumimoji="1" lang="ja-JP" altLang="en-US" sz="1100"/>
            <a:t>　　宮城県内で行っている看護協会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/>
            <a:t>訪問看護総合センターでの研</a:t>
          </a:r>
          <a:endParaRPr kumimoji="1" lang="en-US" altLang="ja-JP" sz="1100"/>
        </a:p>
        <a:p>
          <a:r>
            <a:rPr kumimoji="1" lang="ja-JP" altLang="en-US" sz="1100"/>
            <a:t>　修の他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/>
            <a:t>協力病院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/>
            <a:t>訪問看護ステーション連絡協議会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/>
            <a:t>大学等の</a:t>
          </a:r>
          <a:endParaRPr kumimoji="1" lang="en-US" altLang="ja-JP" sz="1100"/>
        </a:p>
        <a:p>
          <a:r>
            <a:rPr kumimoji="1" lang="ja-JP" altLang="en-US" sz="1100"/>
            <a:t>　研修企画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/>
            <a:t>県内外のその他の機関・組織等で企画している研修等</a:t>
          </a:r>
          <a:endParaRPr kumimoji="1" lang="en-US" altLang="ja-JP" sz="1100"/>
        </a:p>
        <a:p>
          <a:r>
            <a:rPr kumimoji="1" lang="ja-JP" altLang="en-US" sz="1100"/>
            <a:t>　を含みます。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133350</xdr:rowOff>
        </xdr:from>
        <xdr:to>
          <xdr:col>2</xdr:col>
          <xdr:colOff>514350</xdr:colOff>
          <xdr:row>27</xdr:row>
          <xdr:rowOff>38100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67</xdr:row>
          <xdr:rowOff>133350</xdr:rowOff>
        </xdr:from>
        <xdr:to>
          <xdr:col>2</xdr:col>
          <xdr:colOff>514350</xdr:colOff>
          <xdr:row>69</xdr:row>
          <xdr:rowOff>38100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109</xdr:row>
          <xdr:rowOff>133350</xdr:rowOff>
        </xdr:from>
        <xdr:to>
          <xdr:col>2</xdr:col>
          <xdr:colOff>514350</xdr:colOff>
          <xdr:row>111</xdr:row>
          <xdr:rowOff>38100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7</xdr:row>
      <xdr:rowOff>76201</xdr:rowOff>
    </xdr:from>
    <xdr:to>
      <xdr:col>10</xdr:col>
      <xdr:colOff>419100</xdr:colOff>
      <xdr:row>9</xdr:row>
      <xdr:rowOff>180976</xdr:rowOff>
    </xdr:to>
    <xdr:sp macro="" textlink="">
      <xdr:nvSpPr>
        <xdr:cNvPr id="2" name="左大かっこ 1"/>
        <xdr:cNvSpPr/>
      </xdr:nvSpPr>
      <xdr:spPr>
        <a:xfrm>
          <a:off x="7696200" y="1285876"/>
          <a:ext cx="47625" cy="5334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30</xdr:row>
      <xdr:rowOff>66675</xdr:rowOff>
    </xdr:from>
    <xdr:to>
      <xdr:col>10</xdr:col>
      <xdr:colOff>409575</xdr:colOff>
      <xdr:row>31</xdr:row>
      <xdr:rowOff>171450</xdr:rowOff>
    </xdr:to>
    <xdr:sp macro="" textlink="">
      <xdr:nvSpPr>
        <xdr:cNvPr id="3" name="左大かっこ 2"/>
        <xdr:cNvSpPr/>
      </xdr:nvSpPr>
      <xdr:spPr>
        <a:xfrm>
          <a:off x="7677150" y="6886575"/>
          <a:ext cx="57150" cy="2762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371475</xdr:colOff>
      <xdr:row>53</xdr:row>
      <xdr:rowOff>76201</xdr:rowOff>
    </xdr:from>
    <xdr:to>
      <xdr:col>10</xdr:col>
      <xdr:colOff>419100</xdr:colOff>
      <xdr:row>55</xdr:row>
      <xdr:rowOff>180976</xdr:rowOff>
    </xdr:to>
    <xdr:sp macro="" textlink="">
      <xdr:nvSpPr>
        <xdr:cNvPr id="5" name="左大かっこ 4"/>
        <xdr:cNvSpPr/>
      </xdr:nvSpPr>
      <xdr:spPr>
        <a:xfrm>
          <a:off x="7696200" y="12211051"/>
          <a:ext cx="47625" cy="5619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76</xdr:row>
      <xdr:rowOff>66675</xdr:rowOff>
    </xdr:from>
    <xdr:to>
      <xdr:col>10</xdr:col>
      <xdr:colOff>409575</xdr:colOff>
      <xdr:row>77</xdr:row>
      <xdr:rowOff>171450</xdr:rowOff>
    </xdr:to>
    <xdr:sp macro="" textlink="">
      <xdr:nvSpPr>
        <xdr:cNvPr id="6" name="左大かっこ 5"/>
        <xdr:cNvSpPr/>
      </xdr:nvSpPr>
      <xdr:spPr>
        <a:xfrm>
          <a:off x="7677150" y="6886575"/>
          <a:ext cx="57150" cy="2762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371475</xdr:colOff>
      <xdr:row>99</xdr:row>
      <xdr:rowOff>76201</xdr:rowOff>
    </xdr:from>
    <xdr:to>
      <xdr:col>10</xdr:col>
      <xdr:colOff>419100</xdr:colOff>
      <xdr:row>101</xdr:row>
      <xdr:rowOff>180976</xdr:rowOff>
    </xdr:to>
    <xdr:sp macro="" textlink="">
      <xdr:nvSpPr>
        <xdr:cNvPr id="7" name="左大かっこ 6"/>
        <xdr:cNvSpPr/>
      </xdr:nvSpPr>
      <xdr:spPr>
        <a:xfrm>
          <a:off x="7696200" y="12211051"/>
          <a:ext cx="47625" cy="5619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122</xdr:row>
      <xdr:rowOff>66675</xdr:rowOff>
    </xdr:from>
    <xdr:to>
      <xdr:col>10</xdr:col>
      <xdr:colOff>409575</xdr:colOff>
      <xdr:row>123</xdr:row>
      <xdr:rowOff>171450</xdr:rowOff>
    </xdr:to>
    <xdr:sp macro="" textlink="">
      <xdr:nvSpPr>
        <xdr:cNvPr id="8" name="左大かっこ 7"/>
        <xdr:cNvSpPr/>
      </xdr:nvSpPr>
      <xdr:spPr>
        <a:xfrm>
          <a:off x="7677150" y="17764125"/>
          <a:ext cx="57150" cy="2762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7</xdr:row>
      <xdr:rowOff>76201</xdr:rowOff>
    </xdr:from>
    <xdr:to>
      <xdr:col>10</xdr:col>
      <xdr:colOff>419100</xdr:colOff>
      <xdr:row>9</xdr:row>
      <xdr:rowOff>180976</xdr:rowOff>
    </xdr:to>
    <xdr:sp macro="" textlink="">
      <xdr:nvSpPr>
        <xdr:cNvPr id="2" name="左大かっこ 1"/>
        <xdr:cNvSpPr/>
      </xdr:nvSpPr>
      <xdr:spPr>
        <a:xfrm>
          <a:off x="7562850" y="1285876"/>
          <a:ext cx="0" cy="5619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30</xdr:row>
      <xdr:rowOff>66675</xdr:rowOff>
    </xdr:from>
    <xdr:to>
      <xdr:col>10</xdr:col>
      <xdr:colOff>409575</xdr:colOff>
      <xdr:row>31</xdr:row>
      <xdr:rowOff>171450</xdr:rowOff>
    </xdr:to>
    <xdr:sp macro="" textlink="">
      <xdr:nvSpPr>
        <xdr:cNvPr id="3" name="左大かっこ 2"/>
        <xdr:cNvSpPr/>
      </xdr:nvSpPr>
      <xdr:spPr>
        <a:xfrm>
          <a:off x="7562850" y="6934200"/>
          <a:ext cx="0" cy="2762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371475</xdr:colOff>
      <xdr:row>53</xdr:row>
      <xdr:rowOff>76201</xdr:rowOff>
    </xdr:from>
    <xdr:to>
      <xdr:col>10</xdr:col>
      <xdr:colOff>419100</xdr:colOff>
      <xdr:row>55</xdr:row>
      <xdr:rowOff>180976</xdr:rowOff>
    </xdr:to>
    <xdr:sp macro="" textlink="">
      <xdr:nvSpPr>
        <xdr:cNvPr id="4" name="左大かっこ 3"/>
        <xdr:cNvSpPr/>
      </xdr:nvSpPr>
      <xdr:spPr>
        <a:xfrm>
          <a:off x="7562850" y="12258676"/>
          <a:ext cx="0" cy="5619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76</xdr:row>
      <xdr:rowOff>66675</xdr:rowOff>
    </xdr:from>
    <xdr:to>
      <xdr:col>10</xdr:col>
      <xdr:colOff>409575</xdr:colOff>
      <xdr:row>77</xdr:row>
      <xdr:rowOff>171450</xdr:rowOff>
    </xdr:to>
    <xdr:sp macro="" textlink="">
      <xdr:nvSpPr>
        <xdr:cNvPr id="5" name="左大かっこ 4"/>
        <xdr:cNvSpPr/>
      </xdr:nvSpPr>
      <xdr:spPr>
        <a:xfrm>
          <a:off x="7562850" y="17830800"/>
          <a:ext cx="0" cy="2762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371475</xdr:colOff>
      <xdr:row>99</xdr:row>
      <xdr:rowOff>76201</xdr:rowOff>
    </xdr:from>
    <xdr:to>
      <xdr:col>10</xdr:col>
      <xdr:colOff>419100</xdr:colOff>
      <xdr:row>101</xdr:row>
      <xdr:rowOff>180976</xdr:rowOff>
    </xdr:to>
    <xdr:sp macro="" textlink="">
      <xdr:nvSpPr>
        <xdr:cNvPr id="6" name="左大かっこ 5"/>
        <xdr:cNvSpPr/>
      </xdr:nvSpPr>
      <xdr:spPr>
        <a:xfrm>
          <a:off x="7562850" y="23155276"/>
          <a:ext cx="0" cy="5619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122</xdr:row>
      <xdr:rowOff>66675</xdr:rowOff>
    </xdr:from>
    <xdr:to>
      <xdr:col>10</xdr:col>
      <xdr:colOff>409575</xdr:colOff>
      <xdr:row>123</xdr:row>
      <xdr:rowOff>171450</xdr:rowOff>
    </xdr:to>
    <xdr:sp macro="" textlink="">
      <xdr:nvSpPr>
        <xdr:cNvPr id="7" name="左大かっこ 6"/>
        <xdr:cNvSpPr/>
      </xdr:nvSpPr>
      <xdr:spPr>
        <a:xfrm>
          <a:off x="7562850" y="28803600"/>
          <a:ext cx="0" cy="2762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R141"/>
  <sheetViews>
    <sheetView tabSelected="1" view="pageBreakPreview" zoomScaleNormal="100" zoomScaleSheetLayoutView="100" workbookViewId="0">
      <selection activeCell="N3" sqref="N3"/>
    </sheetView>
  </sheetViews>
  <sheetFormatPr defaultRowHeight="13.5" outlineLevelRow="1"/>
  <cols>
    <col min="1" max="1" width="2.5" style="43" customWidth="1"/>
    <col min="2" max="2" width="5.375" style="43" bestFit="1" customWidth="1"/>
    <col min="3" max="7" width="8.125" style="43" customWidth="1"/>
    <col min="8" max="9" width="8.125" style="61" customWidth="1"/>
    <col min="10" max="12" width="8.125" style="43" customWidth="1"/>
    <col min="13" max="13" width="9" style="43"/>
    <col min="14" max="16" width="9" style="43" customWidth="1"/>
    <col min="17" max="16384" width="9" style="43"/>
  </cols>
  <sheetData>
    <row r="1" spans="1:12">
      <c r="A1" s="43" t="s">
        <v>14</v>
      </c>
    </row>
    <row r="2" spans="1:12" ht="14.25">
      <c r="A2" s="180" t="s">
        <v>138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ht="14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5" spans="1:12" s="26" customFormat="1">
      <c r="A5" s="26" t="s">
        <v>26</v>
      </c>
      <c r="H5" s="52"/>
      <c r="I5" s="52"/>
    </row>
    <row r="6" spans="1:12" s="63" customFormat="1">
      <c r="C6" s="181" t="s">
        <v>27</v>
      </c>
      <c r="D6" s="182"/>
      <c r="E6" s="183"/>
      <c r="F6" s="183"/>
      <c r="G6" s="183"/>
      <c r="H6" s="183"/>
      <c r="I6" s="183"/>
      <c r="J6" s="183"/>
      <c r="K6" s="183"/>
      <c r="L6" s="183"/>
    </row>
    <row r="7" spans="1:12" s="63" customFormat="1">
      <c r="C7" s="181" t="s">
        <v>28</v>
      </c>
      <c r="D7" s="184"/>
      <c r="E7" s="185"/>
      <c r="F7" s="186"/>
      <c r="G7" s="186"/>
      <c r="H7" s="186"/>
      <c r="I7" s="186"/>
      <c r="J7" s="186"/>
      <c r="K7" s="186"/>
      <c r="L7" s="187"/>
    </row>
    <row r="8" spans="1:12" s="63" customFormat="1">
      <c r="C8" s="56" t="s">
        <v>108</v>
      </c>
      <c r="D8" s="64"/>
      <c r="E8" s="64"/>
      <c r="F8" s="64"/>
      <c r="G8" s="64"/>
      <c r="H8" s="64"/>
      <c r="I8" s="64"/>
      <c r="J8" s="64"/>
      <c r="K8" s="64"/>
      <c r="L8" s="64"/>
    </row>
    <row r="9" spans="1:12" s="63" customFormat="1">
      <c r="C9" s="56"/>
      <c r="D9" s="64"/>
      <c r="E9" s="64"/>
      <c r="F9" s="64"/>
      <c r="G9" s="64"/>
      <c r="H9" s="64"/>
      <c r="I9" s="64"/>
      <c r="J9" s="64"/>
      <c r="K9" s="64"/>
      <c r="L9" s="64"/>
    </row>
    <row r="11" spans="1:12" s="26" customFormat="1">
      <c r="A11" s="26" t="s">
        <v>38</v>
      </c>
      <c r="H11" s="52"/>
      <c r="I11" s="52"/>
    </row>
    <row r="12" spans="1:12" s="26" customFormat="1" ht="16.5" customHeight="1">
      <c r="B12" s="23" t="s">
        <v>32</v>
      </c>
      <c r="C12" s="188" t="s">
        <v>34</v>
      </c>
      <c r="D12" s="188"/>
      <c r="E12" s="189"/>
      <c r="F12" s="189"/>
      <c r="G12" s="189"/>
      <c r="H12" s="189"/>
      <c r="I12" s="189"/>
      <c r="J12" s="189"/>
      <c r="K12" s="189"/>
      <c r="L12" s="189"/>
    </row>
    <row r="13" spans="1:12" ht="7.5" customHeight="1">
      <c r="B13" s="65"/>
      <c r="C13" s="66"/>
      <c r="D13" s="66"/>
      <c r="E13" s="67"/>
      <c r="F13" s="67"/>
      <c r="G13" s="67"/>
      <c r="H13" s="67"/>
      <c r="I13" s="67"/>
      <c r="J13" s="67"/>
      <c r="K13" s="67"/>
      <c r="L13" s="68"/>
    </row>
    <row r="14" spans="1:12" s="69" customFormat="1" ht="13.5" customHeight="1">
      <c r="B14" s="70" t="s">
        <v>43</v>
      </c>
      <c r="C14" s="71" t="s">
        <v>41</v>
      </c>
      <c r="D14" s="72"/>
      <c r="E14" s="71"/>
      <c r="F14" s="71"/>
      <c r="G14" s="71"/>
      <c r="H14" s="71"/>
      <c r="I14" s="71"/>
      <c r="J14" s="67"/>
      <c r="K14" s="67"/>
      <c r="L14" s="68"/>
    </row>
    <row r="15" spans="1:12">
      <c r="C15" s="211" t="s">
        <v>29</v>
      </c>
      <c r="D15" s="211"/>
      <c r="E15" s="212"/>
      <c r="F15" s="213"/>
      <c r="G15" s="214"/>
      <c r="H15" s="211" t="s">
        <v>16</v>
      </c>
      <c r="I15" s="211"/>
      <c r="J15" s="215"/>
      <c r="K15" s="216"/>
      <c r="L15" s="217"/>
    </row>
    <row r="16" spans="1:12">
      <c r="C16" s="200" t="s">
        <v>15</v>
      </c>
      <c r="D16" s="201"/>
      <c r="E16" s="194"/>
      <c r="F16" s="195"/>
      <c r="G16" s="196"/>
      <c r="H16" s="200" t="s">
        <v>30</v>
      </c>
      <c r="I16" s="201"/>
      <c r="J16" s="73" t="s">
        <v>44</v>
      </c>
      <c r="K16" s="74"/>
      <c r="L16" s="75" t="s">
        <v>25</v>
      </c>
    </row>
    <row r="17" spans="2:18">
      <c r="C17" s="202"/>
      <c r="D17" s="203"/>
      <c r="E17" s="197"/>
      <c r="F17" s="198"/>
      <c r="G17" s="199"/>
      <c r="H17" s="202"/>
      <c r="I17" s="203"/>
      <c r="J17" s="76" t="s">
        <v>45</v>
      </c>
      <c r="K17" s="74"/>
      <c r="L17" s="75" t="s">
        <v>25</v>
      </c>
    </row>
    <row r="18" spans="2:18">
      <c r="C18" s="200" t="s">
        <v>131</v>
      </c>
      <c r="D18" s="201"/>
      <c r="E18" s="194"/>
      <c r="F18" s="195"/>
      <c r="G18" s="196"/>
      <c r="H18" s="200" t="s">
        <v>31</v>
      </c>
      <c r="I18" s="201"/>
      <c r="J18" s="73" t="s">
        <v>44</v>
      </c>
      <c r="K18" s="74"/>
      <c r="L18" s="176" t="s">
        <v>25</v>
      </c>
    </row>
    <row r="19" spans="2:18">
      <c r="C19" s="218"/>
      <c r="D19" s="219"/>
      <c r="E19" s="197"/>
      <c r="F19" s="198"/>
      <c r="G19" s="199"/>
      <c r="H19" s="202"/>
      <c r="I19" s="203"/>
      <c r="J19" s="76" t="s">
        <v>45</v>
      </c>
      <c r="K19" s="74"/>
      <c r="L19" s="176" t="s">
        <v>25</v>
      </c>
    </row>
    <row r="20" spans="2:18" ht="13.5" customHeight="1">
      <c r="C20" s="220" t="s">
        <v>132</v>
      </c>
      <c r="D20" s="221"/>
      <c r="E20" s="226" t="s">
        <v>133</v>
      </c>
      <c r="F20" s="227"/>
      <c r="G20" s="232"/>
      <c r="H20" s="235" t="s">
        <v>137</v>
      </c>
      <c r="I20" s="238" t="s">
        <v>135</v>
      </c>
      <c r="J20" s="239"/>
      <c r="K20" s="240"/>
      <c r="L20" s="77"/>
    </row>
    <row r="21" spans="2:18" ht="13.5" customHeight="1">
      <c r="C21" s="222"/>
      <c r="D21" s="223"/>
      <c r="E21" s="228"/>
      <c r="F21" s="229"/>
      <c r="G21" s="233"/>
      <c r="H21" s="236"/>
      <c r="I21" s="238" t="s">
        <v>136</v>
      </c>
      <c r="J21" s="239"/>
      <c r="K21" s="240"/>
      <c r="L21" s="77"/>
    </row>
    <row r="22" spans="2:18" ht="13.5" customHeight="1">
      <c r="C22" s="224"/>
      <c r="D22" s="225"/>
      <c r="E22" s="230"/>
      <c r="F22" s="231"/>
      <c r="G22" s="234"/>
      <c r="H22" s="237"/>
      <c r="I22" s="238" t="s">
        <v>134</v>
      </c>
      <c r="J22" s="239"/>
      <c r="K22" s="240"/>
      <c r="L22" s="77"/>
    </row>
    <row r="23" spans="2:18" s="26" customFormat="1">
      <c r="C23" s="204" t="s">
        <v>39</v>
      </c>
      <c r="D23" s="204"/>
      <c r="E23" s="204" t="s">
        <v>18</v>
      </c>
      <c r="F23" s="204"/>
      <c r="G23" s="204"/>
      <c r="H23" s="204"/>
      <c r="I23" s="78" t="s">
        <v>19</v>
      </c>
      <c r="J23" s="175" t="s">
        <v>20</v>
      </c>
      <c r="K23" s="175" t="s">
        <v>21</v>
      </c>
      <c r="L23" s="175" t="s">
        <v>8</v>
      </c>
    </row>
    <row r="24" spans="2:18" s="83" customFormat="1">
      <c r="B24" s="80"/>
      <c r="C24" s="204"/>
      <c r="D24" s="204"/>
      <c r="E24" s="204"/>
      <c r="F24" s="204"/>
      <c r="G24" s="204"/>
      <c r="H24" s="204"/>
      <c r="I24" s="81"/>
      <c r="J24" s="81"/>
      <c r="K24" s="81"/>
      <c r="L24" s="82">
        <f>SUM(I24:K24)</f>
        <v>0</v>
      </c>
      <c r="N24" s="210"/>
      <c r="O24" s="210"/>
      <c r="P24" s="210"/>
      <c r="Q24" s="210"/>
      <c r="R24" s="210"/>
    </row>
    <row r="25" spans="2:18" s="83" customFormat="1">
      <c r="B25" s="80"/>
      <c r="C25" s="204"/>
      <c r="D25" s="204"/>
      <c r="E25" s="204" t="s">
        <v>40</v>
      </c>
      <c r="F25" s="204"/>
      <c r="G25" s="204"/>
      <c r="H25" s="204"/>
      <c r="I25" s="78" t="s">
        <v>19</v>
      </c>
      <c r="J25" s="175" t="s">
        <v>20</v>
      </c>
      <c r="K25" s="175" t="s">
        <v>21</v>
      </c>
      <c r="L25" s="175" t="s">
        <v>8</v>
      </c>
      <c r="N25" s="84"/>
      <c r="O25" s="84"/>
      <c r="P25" s="84"/>
      <c r="Q25" s="84"/>
      <c r="R25" s="84"/>
    </row>
    <row r="26" spans="2:18" s="83" customFormat="1">
      <c r="B26" s="80"/>
      <c r="C26" s="204"/>
      <c r="D26" s="204"/>
      <c r="E26" s="204"/>
      <c r="F26" s="204"/>
      <c r="G26" s="204"/>
      <c r="H26" s="204"/>
      <c r="I26" s="85"/>
      <c r="J26" s="86"/>
      <c r="K26" s="86"/>
      <c r="L26" s="82">
        <f>SUM(I26:K26)</f>
        <v>0</v>
      </c>
      <c r="N26" s="84"/>
      <c r="R26" s="64"/>
    </row>
    <row r="27" spans="2:18" s="83" customFormat="1">
      <c r="B27" s="80"/>
      <c r="C27" s="87"/>
      <c r="D27" s="178" t="s">
        <v>109</v>
      </c>
      <c r="E27" s="178"/>
      <c r="F27" s="178"/>
      <c r="G27" s="178"/>
      <c r="H27" s="178"/>
      <c r="I27" s="178"/>
      <c r="J27" s="178"/>
      <c r="K27" s="178"/>
      <c r="L27" s="179"/>
      <c r="P27" s="64"/>
    </row>
    <row r="28" spans="2:18" s="63" customFormat="1" ht="7.5" customHeight="1">
      <c r="C28" s="83"/>
      <c r="D28" s="83"/>
      <c r="E28" s="83"/>
      <c r="F28" s="83"/>
      <c r="G28" s="83"/>
      <c r="H28" s="83"/>
      <c r="I28" s="83"/>
      <c r="J28" s="83"/>
      <c r="K28" s="83"/>
      <c r="L28" s="83"/>
      <c r="N28" s="83"/>
      <c r="O28" s="83"/>
      <c r="P28" s="83"/>
      <c r="Q28" s="83"/>
      <c r="R28" s="83"/>
    </row>
    <row r="29" spans="2:18" s="63" customFormat="1">
      <c r="B29" s="70" t="s">
        <v>43</v>
      </c>
      <c r="C29" s="63" t="s">
        <v>48</v>
      </c>
      <c r="H29" s="83"/>
      <c r="I29" s="83"/>
    </row>
    <row r="30" spans="2:18" s="63" customFormat="1">
      <c r="B30" s="65"/>
      <c r="C30" s="204" t="s">
        <v>22</v>
      </c>
      <c r="D30" s="204"/>
      <c r="E30" s="208"/>
      <c r="F30" s="208"/>
      <c r="G30" s="208"/>
      <c r="H30" s="204" t="s">
        <v>35</v>
      </c>
      <c r="I30" s="204"/>
      <c r="J30" s="209"/>
      <c r="K30" s="209"/>
      <c r="L30" s="209"/>
    </row>
    <row r="31" spans="2:18" s="63" customFormat="1">
      <c r="C31" s="204" t="s">
        <v>47</v>
      </c>
      <c r="D31" s="204"/>
      <c r="E31" s="74"/>
      <c r="F31" s="190" t="s">
        <v>64</v>
      </c>
      <c r="G31" s="191"/>
      <c r="H31" s="77"/>
      <c r="I31" s="192" t="s">
        <v>46</v>
      </c>
      <c r="J31" s="193"/>
      <c r="K31" s="88"/>
      <c r="L31" s="75" t="s">
        <v>25</v>
      </c>
    </row>
    <row r="32" spans="2:18" s="63" customFormat="1">
      <c r="C32" s="241" t="s">
        <v>71</v>
      </c>
      <c r="D32" s="89" t="s">
        <v>69</v>
      </c>
      <c r="E32" s="205"/>
      <c r="F32" s="206"/>
      <c r="G32" s="206"/>
      <c r="H32" s="206"/>
      <c r="I32" s="206"/>
      <c r="J32" s="206"/>
      <c r="K32" s="206"/>
      <c r="L32" s="207"/>
      <c r="N32" s="90" t="s">
        <v>110</v>
      </c>
      <c r="O32" s="68"/>
    </row>
    <row r="33" spans="2:15" s="63" customFormat="1">
      <c r="C33" s="242"/>
      <c r="D33" s="79" t="s">
        <v>70</v>
      </c>
      <c r="E33" s="205"/>
      <c r="F33" s="206"/>
      <c r="G33" s="206"/>
      <c r="H33" s="206"/>
      <c r="I33" s="206"/>
      <c r="J33" s="206"/>
      <c r="K33" s="206"/>
      <c r="L33" s="207"/>
    </row>
    <row r="34" spans="2:15" s="63" customFormat="1">
      <c r="C34" s="242"/>
      <c r="D34" s="79" t="s">
        <v>72</v>
      </c>
      <c r="E34" s="205"/>
      <c r="F34" s="206"/>
      <c r="G34" s="206"/>
      <c r="H34" s="206"/>
      <c r="I34" s="206"/>
      <c r="J34" s="206"/>
      <c r="K34" s="206"/>
      <c r="L34" s="207"/>
    </row>
    <row r="35" spans="2:15" s="63" customFormat="1">
      <c r="C35" s="242"/>
      <c r="D35" s="79" t="s">
        <v>23</v>
      </c>
      <c r="E35" s="243"/>
      <c r="F35" s="208"/>
      <c r="G35" s="208"/>
      <c r="H35" s="208"/>
      <c r="I35" s="208"/>
      <c r="J35" s="208"/>
      <c r="K35" s="208"/>
      <c r="L35" s="208"/>
    </row>
    <row r="36" spans="2:15" s="63" customFormat="1">
      <c r="C36" s="211"/>
      <c r="D36" s="79" t="s">
        <v>24</v>
      </c>
      <c r="E36" s="208"/>
      <c r="F36" s="208"/>
      <c r="G36" s="208"/>
      <c r="H36" s="208"/>
      <c r="I36" s="208"/>
      <c r="J36" s="208"/>
      <c r="K36" s="208"/>
      <c r="L36" s="208"/>
    </row>
    <row r="37" spans="2:15" s="63" customFormat="1" ht="7.5" customHeight="1">
      <c r="C37" s="66"/>
      <c r="D37" s="66"/>
      <c r="E37" s="67"/>
      <c r="F37" s="67"/>
      <c r="G37" s="67"/>
      <c r="H37" s="67"/>
      <c r="I37" s="67"/>
      <c r="J37" s="67"/>
      <c r="K37" s="67"/>
      <c r="L37" s="67"/>
    </row>
    <row r="38" spans="2:15" s="63" customFormat="1">
      <c r="B38" s="65"/>
      <c r="C38" s="204" t="s">
        <v>22</v>
      </c>
      <c r="D38" s="204"/>
      <c r="E38" s="208"/>
      <c r="F38" s="208"/>
      <c r="G38" s="208"/>
      <c r="H38" s="204" t="s">
        <v>35</v>
      </c>
      <c r="I38" s="204"/>
      <c r="J38" s="209"/>
      <c r="K38" s="209"/>
      <c r="L38" s="209"/>
    </row>
    <row r="39" spans="2:15" s="63" customFormat="1">
      <c r="C39" s="204" t="s">
        <v>47</v>
      </c>
      <c r="D39" s="204"/>
      <c r="E39" s="74"/>
      <c r="F39" s="190" t="s">
        <v>64</v>
      </c>
      <c r="G39" s="191"/>
      <c r="H39" s="77"/>
      <c r="I39" s="192" t="s">
        <v>46</v>
      </c>
      <c r="J39" s="193"/>
      <c r="K39" s="88"/>
      <c r="L39" s="75" t="s">
        <v>25</v>
      </c>
    </row>
    <row r="40" spans="2:15" s="63" customFormat="1">
      <c r="C40" s="241" t="s">
        <v>71</v>
      </c>
      <c r="D40" s="89" t="s">
        <v>69</v>
      </c>
      <c r="E40" s="205"/>
      <c r="F40" s="206"/>
      <c r="G40" s="206"/>
      <c r="H40" s="206"/>
      <c r="I40" s="206"/>
      <c r="J40" s="206"/>
      <c r="K40" s="206"/>
      <c r="L40" s="207"/>
      <c r="N40" s="90" t="s">
        <v>110</v>
      </c>
      <c r="O40" s="68"/>
    </row>
    <row r="41" spans="2:15" s="63" customFormat="1">
      <c r="C41" s="242"/>
      <c r="D41" s="79" t="s">
        <v>70</v>
      </c>
      <c r="E41" s="205"/>
      <c r="F41" s="206"/>
      <c r="G41" s="206"/>
      <c r="H41" s="206"/>
      <c r="I41" s="206"/>
      <c r="J41" s="206"/>
      <c r="K41" s="206"/>
      <c r="L41" s="207"/>
    </row>
    <row r="42" spans="2:15" s="63" customFormat="1">
      <c r="C42" s="242"/>
      <c r="D42" s="79" t="s">
        <v>72</v>
      </c>
      <c r="E42" s="205"/>
      <c r="F42" s="206"/>
      <c r="G42" s="206"/>
      <c r="H42" s="206"/>
      <c r="I42" s="206"/>
      <c r="J42" s="206"/>
      <c r="K42" s="206"/>
      <c r="L42" s="207"/>
    </row>
    <row r="43" spans="2:15" s="63" customFormat="1">
      <c r="C43" s="242"/>
      <c r="D43" s="79" t="s">
        <v>23</v>
      </c>
      <c r="E43" s="243"/>
      <c r="F43" s="208"/>
      <c r="G43" s="208"/>
      <c r="H43" s="208"/>
      <c r="I43" s="208"/>
      <c r="J43" s="208"/>
      <c r="K43" s="208"/>
      <c r="L43" s="208"/>
    </row>
    <row r="44" spans="2:15" s="63" customFormat="1">
      <c r="C44" s="211"/>
      <c r="D44" s="79" t="s">
        <v>24</v>
      </c>
      <c r="E44" s="208"/>
      <c r="F44" s="208"/>
      <c r="G44" s="208"/>
      <c r="H44" s="208"/>
      <c r="I44" s="208"/>
      <c r="J44" s="208"/>
      <c r="K44" s="208"/>
      <c r="L44" s="208"/>
    </row>
    <row r="45" spans="2:15" s="63" customFormat="1" outlineLevel="1">
      <c r="C45" s="66"/>
      <c r="D45" s="66"/>
      <c r="E45" s="67"/>
      <c r="F45" s="67"/>
      <c r="G45" s="67"/>
      <c r="H45" s="67"/>
      <c r="I45" s="67"/>
      <c r="J45" s="67"/>
      <c r="K45" s="67"/>
      <c r="L45" s="67"/>
    </row>
    <row r="46" spans="2:15" s="63" customFormat="1" outlineLevel="1">
      <c r="B46" s="65"/>
      <c r="C46" s="204" t="s">
        <v>22</v>
      </c>
      <c r="D46" s="204"/>
      <c r="E46" s="208"/>
      <c r="F46" s="208"/>
      <c r="G46" s="208"/>
      <c r="H46" s="204" t="s">
        <v>35</v>
      </c>
      <c r="I46" s="204"/>
      <c r="J46" s="209"/>
      <c r="K46" s="209"/>
      <c r="L46" s="209"/>
    </row>
    <row r="47" spans="2:15" s="63" customFormat="1" outlineLevel="1">
      <c r="C47" s="204" t="s">
        <v>47</v>
      </c>
      <c r="D47" s="204"/>
      <c r="E47" s="74"/>
      <c r="F47" s="190" t="s">
        <v>64</v>
      </c>
      <c r="G47" s="191"/>
      <c r="H47" s="77"/>
      <c r="I47" s="192" t="s">
        <v>46</v>
      </c>
      <c r="J47" s="193"/>
      <c r="K47" s="88"/>
      <c r="L47" s="75" t="s">
        <v>25</v>
      </c>
    </row>
    <row r="48" spans="2:15" s="63" customFormat="1" outlineLevel="1">
      <c r="C48" s="241" t="s">
        <v>71</v>
      </c>
      <c r="D48" s="89" t="s">
        <v>69</v>
      </c>
      <c r="E48" s="205"/>
      <c r="F48" s="206"/>
      <c r="G48" s="206"/>
      <c r="H48" s="206"/>
      <c r="I48" s="206"/>
      <c r="J48" s="206"/>
      <c r="K48" s="206"/>
      <c r="L48" s="207"/>
      <c r="N48" s="90" t="s">
        <v>110</v>
      </c>
      <c r="O48" s="68"/>
    </row>
    <row r="49" spans="2:12" s="63" customFormat="1" outlineLevel="1">
      <c r="C49" s="242"/>
      <c r="D49" s="79" t="s">
        <v>70</v>
      </c>
      <c r="E49" s="205"/>
      <c r="F49" s="206"/>
      <c r="G49" s="206"/>
      <c r="H49" s="206"/>
      <c r="I49" s="206"/>
      <c r="J49" s="206"/>
      <c r="K49" s="206"/>
      <c r="L49" s="207"/>
    </row>
    <row r="50" spans="2:12" s="63" customFormat="1" outlineLevel="1">
      <c r="C50" s="242"/>
      <c r="D50" s="79" t="s">
        <v>72</v>
      </c>
      <c r="E50" s="205"/>
      <c r="F50" s="206"/>
      <c r="G50" s="206"/>
      <c r="H50" s="206"/>
      <c r="I50" s="206"/>
      <c r="J50" s="206"/>
      <c r="K50" s="206"/>
      <c r="L50" s="207"/>
    </row>
    <row r="51" spans="2:12" s="63" customFormat="1" outlineLevel="1">
      <c r="C51" s="242"/>
      <c r="D51" s="79" t="s">
        <v>23</v>
      </c>
      <c r="E51" s="243"/>
      <c r="F51" s="208"/>
      <c r="G51" s="208"/>
      <c r="H51" s="208"/>
      <c r="I51" s="208"/>
      <c r="J51" s="208"/>
      <c r="K51" s="208"/>
      <c r="L51" s="208"/>
    </row>
    <row r="52" spans="2:12" s="63" customFormat="1" outlineLevel="1">
      <c r="C52" s="211"/>
      <c r="D52" s="79" t="s">
        <v>24</v>
      </c>
      <c r="E52" s="208"/>
      <c r="F52" s="208"/>
      <c r="G52" s="208"/>
      <c r="H52" s="208"/>
      <c r="I52" s="208"/>
      <c r="J52" s="208"/>
      <c r="K52" s="208"/>
      <c r="L52" s="208"/>
    </row>
    <row r="53" spans="2:12" s="63" customFormat="1">
      <c r="C53" s="66"/>
      <c r="D53" s="66"/>
      <c r="E53" s="67"/>
      <c r="F53" s="67"/>
      <c r="G53" s="67"/>
      <c r="H53" s="67"/>
      <c r="I53" s="67"/>
      <c r="J53" s="67"/>
      <c r="K53" s="67"/>
      <c r="L53" s="67"/>
    </row>
    <row r="54" spans="2:12" s="26" customFormat="1" ht="16.5" customHeight="1">
      <c r="B54" s="23" t="s">
        <v>36</v>
      </c>
      <c r="C54" s="188" t="s">
        <v>34</v>
      </c>
      <c r="D54" s="188"/>
      <c r="E54" s="189"/>
      <c r="F54" s="189"/>
      <c r="G54" s="189"/>
      <c r="H54" s="189"/>
      <c r="I54" s="189"/>
      <c r="J54" s="189"/>
      <c r="K54" s="189"/>
      <c r="L54" s="189"/>
    </row>
    <row r="55" spans="2:12" ht="7.5" customHeight="1">
      <c r="B55" s="65"/>
      <c r="C55" s="66"/>
      <c r="D55" s="66"/>
      <c r="E55" s="67"/>
      <c r="F55" s="67"/>
      <c r="G55" s="67"/>
      <c r="H55" s="67"/>
      <c r="I55" s="67"/>
      <c r="J55" s="67"/>
      <c r="K55" s="67"/>
      <c r="L55" s="68"/>
    </row>
    <row r="56" spans="2:12" s="69" customFormat="1" ht="13.5" customHeight="1">
      <c r="B56" s="70" t="s">
        <v>43</v>
      </c>
      <c r="C56" s="71" t="s">
        <v>41</v>
      </c>
      <c r="D56" s="72"/>
      <c r="E56" s="71"/>
      <c r="F56" s="71"/>
      <c r="G56" s="71"/>
      <c r="H56" s="71"/>
      <c r="I56" s="71"/>
      <c r="J56" s="67"/>
      <c r="K56" s="67"/>
      <c r="L56" s="68"/>
    </row>
    <row r="57" spans="2:12">
      <c r="C57" s="211" t="s">
        <v>29</v>
      </c>
      <c r="D57" s="211"/>
      <c r="E57" s="212"/>
      <c r="F57" s="213"/>
      <c r="G57" s="214"/>
      <c r="H57" s="211" t="s">
        <v>16</v>
      </c>
      <c r="I57" s="211"/>
      <c r="J57" s="215"/>
      <c r="K57" s="216"/>
      <c r="L57" s="217"/>
    </row>
    <row r="58" spans="2:12">
      <c r="C58" s="200" t="s">
        <v>15</v>
      </c>
      <c r="D58" s="201"/>
      <c r="E58" s="194"/>
      <c r="F58" s="195"/>
      <c r="G58" s="196"/>
      <c r="H58" s="200" t="s">
        <v>30</v>
      </c>
      <c r="I58" s="201"/>
      <c r="J58" s="73" t="s">
        <v>44</v>
      </c>
      <c r="K58" s="74"/>
      <c r="L58" s="177" t="s">
        <v>25</v>
      </c>
    </row>
    <row r="59" spans="2:12">
      <c r="C59" s="202"/>
      <c r="D59" s="203"/>
      <c r="E59" s="197"/>
      <c r="F59" s="198"/>
      <c r="G59" s="199"/>
      <c r="H59" s="202"/>
      <c r="I59" s="203"/>
      <c r="J59" s="76" t="s">
        <v>45</v>
      </c>
      <c r="K59" s="74"/>
      <c r="L59" s="177" t="s">
        <v>25</v>
      </c>
    </row>
    <row r="60" spans="2:12">
      <c r="C60" s="200" t="s">
        <v>131</v>
      </c>
      <c r="D60" s="201"/>
      <c r="E60" s="194"/>
      <c r="F60" s="195"/>
      <c r="G60" s="196"/>
      <c r="H60" s="200" t="s">
        <v>31</v>
      </c>
      <c r="I60" s="201"/>
      <c r="J60" s="73" t="s">
        <v>44</v>
      </c>
      <c r="K60" s="74"/>
      <c r="L60" s="177" t="s">
        <v>25</v>
      </c>
    </row>
    <row r="61" spans="2:12">
      <c r="C61" s="218"/>
      <c r="D61" s="219"/>
      <c r="E61" s="197"/>
      <c r="F61" s="198"/>
      <c r="G61" s="199"/>
      <c r="H61" s="202"/>
      <c r="I61" s="203"/>
      <c r="J61" s="76" t="s">
        <v>45</v>
      </c>
      <c r="K61" s="74"/>
      <c r="L61" s="177" t="s">
        <v>25</v>
      </c>
    </row>
    <row r="62" spans="2:12" ht="13.5" customHeight="1">
      <c r="C62" s="220" t="s">
        <v>132</v>
      </c>
      <c r="D62" s="221"/>
      <c r="E62" s="226" t="s">
        <v>133</v>
      </c>
      <c r="F62" s="227"/>
      <c r="G62" s="232"/>
      <c r="H62" s="235" t="s">
        <v>137</v>
      </c>
      <c r="I62" s="238" t="s">
        <v>135</v>
      </c>
      <c r="J62" s="239"/>
      <c r="K62" s="240"/>
      <c r="L62" s="77"/>
    </row>
    <row r="63" spans="2:12" ht="13.5" customHeight="1">
      <c r="C63" s="222"/>
      <c r="D63" s="223"/>
      <c r="E63" s="228"/>
      <c r="F63" s="229"/>
      <c r="G63" s="233"/>
      <c r="H63" s="236"/>
      <c r="I63" s="238" t="s">
        <v>136</v>
      </c>
      <c r="J63" s="239"/>
      <c r="K63" s="240"/>
      <c r="L63" s="77"/>
    </row>
    <row r="64" spans="2:12" ht="13.5" customHeight="1">
      <c r="C64" s="224"/>
      <c r="D64" s="225"/>
      <c r="E64" s="230"/>
      <c r="F64" s="231"/>
      <c r="G64" s="234"/>
      <c r="H64" s="237"/>
      <c r="I64" s="238" t="s">
        <v>134</v>
      </c>
      <c r="J64" s="239"/>
      <c r="K64" s="240"/>
      <c r="L64" s="77"/>
    </row>
    <row r="65" spans="2:18" s="26" customFormat="1">
      <c r="C65" s="204" t="s">
        <v>39</v>
      </c>
      <c r="D65" s="204"/>
      <c r="E65" s="204" t="s">
        <v>18</v>
      </c>
      <c r="F65" s="204"/>
      <c r="G65" s="204"/>
      <c r="H65" s="204"/>
      <c r="I65" s="78" t="s">
        <v>19</v>
      </c>
      <c r="J65" s="79" t="s">
        <v>20</v>
      </c>
      <c r="K65" s="79" t="s">
        <v>21</v>
      </c>
      <c r="L65" s="79" t="s">
        <v>8</v>
      </c>
    </row>
    <row r="66" spans="2:18" s="83" customFormat="1">
      <c r="B66" s="80"/>
      <c r="C66" s="204"/>
      <c r="D66" s="204"/>
      <c r="E66" s="204"/>
      <c r="F66" s="204"/>
      <c r="G66" s="204"/>
      <c r="H66" s="204"/>
      <c r="I66" s="81"/>
      <c r="J66" s="81"/>
      <c r="K66" s="81"/>
      <c r="L66" s="82">
        <f>SUM(I66:K66)</f>
        <v>0</v>
      </c>
      <c r="N66" s="210"/>
      <c r="O66" s="210"/>
      <c r="P66" s="210"/>
      <c r="Q66" s="210"/>
      <c r="R66" s="210"/>
    </row>
    <row r="67" spans="2:18" s="83" customFormat="1">
      <c r="B67" s="80"/>
      <c r="C67" s="204"/>
      <c r="D67" s="204"/>
      <c r="E67" s="204" t="s">
        <v>40</v>
      </c>
      <c r="F67" s="204"/>
      <c r="G67" s="204"/>
      <c r="H67" s="204"/>
      <c r="I67" s="78" t="s">
        <v>19</v>
      </c>
      <c r="J67" s="79" t="s">
        <v>20</v>
      </c>
      <c r="K67" s="79" t="s">
        <v>21</v>
      </c>
      <c r="L67" s="79" t="s">
        <v>8</v>
      </c>
      <c r="N67" s="84"/>
      <c r="O67" s="84"/>
      <c r="P67" s="84"/>
      <c r="Q67" s="84"/>
      <c r="R67" s="84"/>
    </row>
    <row r="68" spans="2:18" s="83" customFormat="1">
      <c r="B68" s="80"/>
      <c r="C68" s="204"/>
      <c r="D68" s="204"/>
      <c r="E68" s="204"/>
      <c r="F68" s="204"/>
      <c r="G68" s="204"/>
      <c r="H68" s="204"/>
      <c r="I68" s="85"/>
      <c r="J68" s="86"/>
      <c r="K68" s="86"/>
      <c r="L68" s="82">
        <f>SUM(I68:K68)</f>
        <v>0</v>
      </c>
      <c r="N68" s="84"/>
      <c r="R68" s="64"/>
    </row>
    <row r="69" spans="2:18" s="83" customFormat="1">
      <c r="B69" s="80"/>
      <c r="C69" s="87"/>
      <c r="D69" s="178" t="s">
        <v>109</v>
      </c>
      <c r="E69" s="178"/>
      <c r="F69" s="178"/>
      <c r="G69" s="178"/>
      <c r="H69" s="178"/>
      <c r="I69" s="178"/>
      <c r="J69" s="178"/>
      <c r="K69" s="178"/>
      <c r="L69" s="179"/>
      <c r="P69" s="64"/>
    </row>
    <row r="70" spans="2:18" s="63" customFormat="1" ht="7.5" customHeight="1">
      <c r="C70" s="83"/>
      <c r="D70" s="83"/>
      <c r="E70" s="83"/>
      <c r="F70" s="83"/>
      <c r="G70" s="83"/>
      <c r="H70" s="83"/>
      <c r="I70" s="83"/>
      <c r="J70" s="83"/>
      <c r="K70" s="83"/>
      <c r="L70" s="83"/>
      <c r="N70" s="83"/>
      <c r="O70" s="83"/>
      <c r="P70" s="83"/>
      <c r="Q70" s="83"/>
      <c r="R70" s="83"/>
    </row>
    <row r="71" spans="2:18" s="63" customFormat="1">
      <c r="B71" s="70" t="s">
        <v>43</v>
      </c>
      <c r="C71" s="63" t="s">
        <v>48</v>
      </c>
      <c r="H71" s="83"/>
      <c r="I71" s="83"/>
    </row>
    <row r="72" spans="2:18" s="63" customFormat="1">
      <c r="B72" s="65"/>
      <c r="C72" s="204" t="s">
        <v>22</v>
      </c>
      <c r="D72" s="204"/>
      <c r="E72" s="208"/>
      <c r="F72" s="208"/>
      <c r="G72" s="208"/>
      <c r="H72" s="204" t="s">
        <v>35</v>
      </c>
      <c r="I72" s="204"/>
      <c r="J72" s="209"/>
      <c r="K72" s="209"/>
      <c r="L72" s="209"/>
    </row>
    <row r="73" spans="2:18" s="63" customFormat="1">
      <c r="C73" s="204" t="s">
        <v>47</v>
      </c>
      <c r="D73" s="204"/>
      <c r="E73" s="74"/>
      <c r="F73" s="190" t="s">
        <v>64</v>
      </c>
      <c r="G73" s="191"/>
      <c r="H73" s="77"/>
      <c r="I73" s="192" t="s">
        <v>46</v>
      </c>
      <c r="J73" s="193"/>
      <c r="K73" s="88"/>
      <c r="L73" s="75" t="s">
        <v>25</v>
      </c>
    </row>
    <row r="74" spans="2:18" s="63" customFormat="1">
      <c r="C74" s="241" t="s">
        <v>71</v>
      </c>
      <c r="D74" s="89" t="s">
        <v>69</v>
      </c>
      <c r="E74" s="205"/>
      <c r="F74" s="206"/>
      <c r="G74" s="206"/>
      <c r="H74" s="206"/>
      <c r="I74" s="206"/>
      <c r="J74" s="206"/>
      <c r="K74" s="206"/>
      <c r="L74" s="207"/>
      <c r="N74" s="90" t="s">
        <v>110</v>
      </c>
      <c r="O74" s="68"/>
    </row>
    <row r="75" spans="2:18" s="63" customFormat="1">
      <c r="C75" s="242"/>
      <c r="D75" s="79" t="s">
        <v>70</v>
      </c>
      <c r="E75" s="205"/>
      <c r="F75" s="206"/>
      <c r="G75" s="206"/>
      <c r="H75" s="206"/>
      <c r="I75" s="206"/>
      <c r="J75" s="206"/>
      <c r="K75" s="206"/>
      <c r="L75" s="207"/>
    </row>
    <row r="76" spans="2:18" s="63" customFormat="1">
      <c r="C76" s="242"/>
      <c r="D76" s="79" t="s">
        <v>72</v>
      </c>
      <c r="E76" s="205"/>
      <c r="F76" s="206"/>
      <c r="G76" s="206"/>
      <c r="H76" s="206"/>
      <c r="I76" s="206"/>
      <c r="J76" s="206"/>
      <c r="K76" s="206"/>
      <c r="L76" s="207"/>
    </row>
    <row r="77" spans="2:18" s="63" customFormat="1">
      <c r="C77" s="242"/>
      <c r="D77" s="79" t="s">
        <v>23</v>
      </c>
      <c r="E77" s="243"/>
      <c r="F77" s="208"/>
      <c r="G77" s="208"/>
      <c r="H77" s="208"/>
      <c r="I77" s="208"/>
      <c r="J77" s="208"/>
      <c r="K77" s="208"/>
      <c r="L77" s="208"/>
    </row>
    <row r="78" spans="2:18" s="63" customFormat="1">
      <c r="C78" s="211"/>
      <c r="D78" s="79" t="s">
        <v>24</v>
      </c>
      <c r="E78" s="208"/>
      <c r="F78" s="208"/>
      <c r="G78" s="208"/>
      <c r="H78" s="208"/>
      <c r="I78" s="208"/>
      <c r="J78" s="208"/>
      <c r="K78" s="208"/>
      <c r="L78" s="208"/>
    </row>
    <row r="79" spans="2:18" s="63" customFormat="1" ht="7.5" customHeight="1">
      <c r="C79" s="66"/>
      <c r="D79" s="66"/>
      <c r="E79" s="67"/>
      <c r="F79" s="67"/>
      <c r="G79" s="67"/>
      <c r="H79" s="67"/>
      <c r="I79" s="67"/>
      <c r="J79" s="67"/>
      <c r="K79" s="67"/>
      <c r="L79" s="67"/>
    </row>
    <row r="80" spans="2:18" s="63" customFormat="1">
      <c r="B80" s="65"/>
      <c r="C80" s="204" t="s">
        <v>22</v>
      </c>
      <c r="D80" s="204"/>
      <c r="E80" s="208"/>
      <c r="F80" s="208"/>
      <c r="G80" s="208"/>
      <c r="H80" s="204" t="s">
        <v>35</v>
      </c>
      <c r="I80" s="204"/>
      <c r="J80" s="209"/>
      <c r="K80" s="209"/>
      <c r="L80" s="209"/>
    </row>
    <row r="81" spans="2:15" s="63" customFormat="1">
      <c r="C81" s="204" t="s">
        <v>47</v>
      </c>
      <c r="D81" s="204"/>
      <c r="E81" s="74"/>
      <c r="F81" s="190" t="s">
        <v>64</v>
      </c>
      <c r="G81" s="191"/>
      <c r="H81" s="77"/>
      <c r="I81" s="192" t="s">
        <v>46</v>
      </c>
      <c r="J81" s="193"/>
      <c r="K81" s="88"/>
      <c r="L81" s="75" t="s">
        <v>25</v>
      </c>
    </row>
    <row r="82" spans="2:15" s="63" customFormat="1">
      <c r="C82" s="241" t="s">
        <v>71</v>
      </c>
      <c r="D82" s="89" t="s">
        <v>69</v>
      </c>
      <c r="E82" s="205"/>
      <c r="F82" s="206"/>
      <c r="G82" s="206"/>
      <c r="H82" s="206"/>
      <c r="I82" s="206"/>
      <c r="J82" s="206"/>
      <c r="K82" s="206"/>
      <c r="L82" s="207"/>
      <c r="N82" s="90" t="s">
        <v>110</v>
      </c>
      <c r="O82" s="68"/>
    </row>
    <row r="83" spans="2:15" s="63" customFormat="1">
      <c r="C83" s="242"/>
      <c r="D83" s="79" t="s">
        <v>70</v>
      </c>
      <c r="E83" s="205"/>
      <c r="F83" s="206"/>
      <c r="G83" s="206"/>
      <c r="H83" s="206"/>
      <c r="I83" s="206"/>
      <c r="J83" s="206"/>
      <c r="K83" s="206"/>
      <c r="L83" s="207"/>
    </row>
    <row r="84" spans="2:15" s="63" customFormat="1">
      <c r="C84" s="242"/>
      <c r="D84" s="79" t="s">
        <v>72</v>
      </c>
      <c r="E84" s="205"/>
      <c r="F84" s="206"/>
      <c r="G84" s="206"/>
      <c r="H84" s="206"/>
      <c r="I84" s="206"/>
      <c r="J84" s="206"/>
      <c r="K84" s="206"/>
      <c r="L84" s="207"/>
    </row>
    <row r="85" spans="2:15" s="63" customFormat="1">
      <c r="C85" s="242"/>
      <c r="D85" s="79" t="s">
        <v>23</v>
      </c>
      <c r="E85" s="243"/>
      <c r="F85" s="208"/>
      <c r="G85" s="208"/>
      <c r="H85" s="208"/>
      <c r="I85" s="208"/>
      <c r="J85" s="208"/>
      <c r="K85" s="208"/>
      <c r="L85" s="208"/>
    </row>
    <row r="86" spans="2:15" s="63" customFormat="1">
      <c r="C86" s="211"/>
      <c r="D86" s="79" t="s">
        <v>24</v>
      </c>
      <c r="E86" s="208"/>
      <c r="F86" s="208"/>
      <c r="G86" s="208"/>
      <c r="H86" s="208"/>
      <c r="I86" s="208"/>
      <c r="J86" s="208"/>
      <c r="K86" s="208"/>
      <c r="L86" s="208"/>
    </row>
    <row r="87" spans="2:15" s="63" customFormat="1" outlineLevel="1">
      <c r="C87" s="66"/>
      <c r="D87" s="66"/>
      <c r="E87" s="67"/>
      <c r="F87" s="67"/>
      <c r="G87" s="67"/>
      <c r="H87" s="67"/>
      <c r="I87" s="67"/>
      <c r="J87" s="67"/>
      <c r="K87" s="67"/>
      <c r="L87" s="67"/>
    </row>
    <row r="88" spans="2:15" s="63" customFormat="1" outlineLevel="1">
      <c r="B88" s="65"/>
      <c r="C88" s="204" t="s">
        <v>22</v>
      </c>
      <c r="D88" s="204"/>
      <c r="E88" s="208"/>
      <c r="F88" s="208"/>
      <c r="G88" s="208"/>
      <c r="H88" s="204" t="s">
        <v>35</v>
      </c>
      <c r="I88" s="204"/>
      <c r="J88" s="209"/>
      <c r="K88" s="209"/>
      <c r="L88" s="209"/>
    </row>
    <row r="89" spans="2:15" s="63" customFormat="1" outlineLevel="1">
      <c r="C89" s="204" t="s">
        <v>47</v>
      </c>
      <c r="D89" s="204"/>
      <c r="E89" s="74"/>
      <c r="F89" s="190" t="s">
        <v>64</v>
      </c>
      <c r="G89" s="191"/>
      <c r="H89" s="77"/>
      <c r="I89" s="192" t="s">
        <v>46</v>
      </c>
      <c r="J89" s="193"/>
      <c r="K89" s="88"/>
      <c r="L89" s="75" t="s">
        <v>25</v>
      </c>
    </row>
    <row r="90" spans="2:15" s="63" customFormat="1" outlineLevel="1">
      <c r="C90" s="241" t="s">
        <v>71</v>
      </c>
      <c r="D90" s="89" t="s">
        <v>69</v>
      </c>
      <c r="E90" s="205"/>
      <c r="F90" s="206"/>
      <c r="G90" s="206"/>
      <c r="H90" s="206"/>
      <c r="I90" s="206"/>
      <c r="J90" s="206"/>
      <c r="K90" s="206"/>
      <c r="L90" s="207"/>
      <c r="N90" s="90" t="s">
        <v>110</v>
      </c>
      <c r="O90" s="68"/>
    </row>
    <row r="91" spans="2:15" s="63" customFormat="1" outlineLevel="1">
      <c r="C91" s="242"/>
      <c r="D91" s="79" t="s">
        <v>70</v>
      </c>
      <c r="E91" s="205"/>
      <c r="F91" s="206"/>
      <c r="G91" s="206"/>
      <c r="H91" s="206"/>
      <c r="I91" s="206"/>
      <c r="J91" s="206"/>
      <c r="K91" s="206"/>
      <c r="L91" s="207"/>
    </row>
    <row r="92" spans="2:15" s="63" customFormat="1" outlineLevel="1">
      <c r="C92" s="242"/>
      <c r="D92" s="79" t="s">
        <v>72</v>
      </c>
      <c r="E92" s="205"/>
      <c r="F92" s="206"/>
      <c r="G92" s="206"/>
      <c r="H92" s="206"/>
      <c r="I92" s="206"/>
      <c r="J92" s="206"/>
      <c r="K92" s="206"/>
      <c r="L92" s="207"/>
    </row>
    <row r="93" spans="2:15" s="63" customFormat="1" outlineLevel="1">
      <c r="C93" s="242"/>
      <c r="D93" s="79" t="s">
        <v>23</v>
      </c>
      <c r="E93" s="243"/>
      <c r="F93" s="208"/>
      <c r="G93" s="208"/>
      <c r="H93" s="208"/>
      <c r="I93" s="208"/>
      <c r="J93" s="208"/>
      <c r="K93" s="208"/>
      <c r="L93" s="208"/>
    </row>
    <row r="94" spans="2:15" s="63" customFormat="1" outlineLevel="1">
      <c r="C94" s="211"/>
      <c r="D94" s="79" t="s">
        <v>24</v>
      </c>
      <c r="E94" s="208"/>
      <c r="F94" s="208"/>
      <c r="G94" s="208"/>
      <c r="H94" s="208"/>
      <c r="I94" s="208"/>
      <c r="J94" s="208"/>
      <c r="K94" s="208"/>
      <c r="L94" s="208"/>
    </row>
    <row r="95" spans="2:15" s="69" customFormat="1" ht="13.5" customHeight="1">
      <c r="B95" s="70"/>
      <c r="C95" s="67"/>
      <c r="D95" s="91"/>
      <c r="E95" s="67"/>
      <c r="F95" s="67"/>
      <c r="G95" s="67"/>
      <c r="H95" s="67"/>
      <c r="I95" s="67"/>
      <c r="J95" s="67"/>
      <c r="K95" s="67"/>
      <c r="L95" s="68"/>
    </row>
    <row r="96" spans="2:15" s="26" customFormat="1" ht="16.5" customHeight="1">
      <c r="B96" s="23" t="s">
        <v>37</v>
      </c>
      <c r="C96" s="188" t="s">
        <v>34</v>
      </c>
      <c r="D96" s="188"/>
      <c r="E96" s="189"/>
      <c r="F96" s="189"/>
      <c r="G96" s="189"/>
      <c r="H96" s="189"/>
      <c r="I96" s="189"/>
      <c r="J96" s="189"/>
      <c r="K96" s="189"/>
      <c r="L96" s="189"/>
    </row>
    <row r="97" spans="2:18" ht="7.5" customHeight="1">
      <c r="B97" s="65"/>
      <c r="C97" s="66"/>
      <c r="D97" s="66"/>
      <c r="E97" s="67"/>
      <c r="F97" s="67"/>
      <c r="G97" s="67"/>
      <c r="H97" s="67"/>
      <c r="I97" s="67"/>
      <c r="J97" s="67"/>
      <c r="K97" s="67"/>
      <c r="L97" s="68"/>
    </row>
    <row r="98" spans="2:18" s="69" customFormat="1" ht="13.5" customHeight="1">
      <c r="B98" s="70" t="s">
        <v>43</v>
      </c>
      <c r="C98" s="71" t="s">
        <v>41</v>
      </c>
      <c r="D98" s="72"/>
      <c r="E98" s="71"/>
      <c r="F98" s="71"/>
      <c r="G98" s="71"/>
      <c r="H98" s="71"/>
      <c r="I98" s="71"/>
      <c r="J98" s="67"/>
      <c r="K98" s="67"/>
      <c r="L98" s="68"/>
    </row>
    <row r="99" spans="2:18">
      <c r="C99" s="211" t="s">
        <v>29</v>
      </c>
      <c r="D99" s="211"/>
      <c r="E99" s="212"/>
      <c r="F99" s="213"/>
      <c r="G99" s="214"/>
      <c r="H99" s="211" t="s">
        <v>16</v>
      </c>
      <c r="I99" s="211"/>
      <c r="J99" s="215"/>
      <c r="K99" s="216"/>
      <c r="L99" s="217"/>
    </row>
    <row r="100" spans="2:18">
      <c r="C100" s="200" t="s">
        <v>15</v>
      </c>
      <c r="D100" s="201"/>
      <c r="E100" s="194"/>
      <c r="F100" s="195"/>
      <c r="G100" s="196"/>
      <c r="H100" s="200" t="s">
        <v>30</v>
      </c>
      <c r="I100" s="201"/>
      <c r="J100" s="73" t="s">
        <v>44</v>
      </c>
      <c r="K100" s="74"/>
      <c r="L100" s="177" t="s">
        <v>25</v>
      </c>
    </row>
    <row r="101" spans="2:18">
      <c r="C101" s="202"/>
      <c r="D101" s="203"/>
      <c r="E101" s="197"/>
      <c r="F101" s="198"/>
      <c r="G101" s="199"/>
      <c r="H101" s="202"/>
      <c r="I101" s="203"/>
      <c r="J101" s="76" t="s">
        <v>45</v>
      </c>
      <c r="K101" s="74"/>
      <c r="L101" s="177" t="s">
        <v>25</v>
      </c>
    </row>
    <row r="102" spans="2:18">
      <c r="C102" s="200" t="s">
        <v>131</v>
      </c>
      <c r="D102" s="201"/>
      <c r="E102" s="194"/>
      <c r="F102" s="195"/>
      <c r="G102" s="196"/>
      <c r="H102" s="200" t="s">
        <v>31</v>
      </c>
      <c r="I102" s="201"/>
      <c r="J102" s="73" t="s">
        <v>44</v>
      </c>
      <c r="K102" s="74"/>
      <c r="L102" s="177" t="s">
        <v>25</v>
      </c>
    </row>
    <row r="103" spans="2:18">
      <c r="C103" s="218"/>
      <c r="D103" s="219"/>
      <c r="E103" s="197"/>
      <c r="F103" s="198"/>
      <c r="G103" s="199"/>
      <c r="H103" s="202"/>
      <c r="I103" s="203"/>
      <c r="J103" s="76" t="s">
        <v>45</v>
      </c>
      <c r="K103" s="74"/>
      <c r="L103" s="177" t="s">
        <v>25</v>
      </c>
    </row>
    <row r="104" spans="2:18" ht="13.5" customHeight="1">
      <c r="C104" s="220" t="s">
        <v>132</v>
      </c>
      <c r="D104" s="221"/>
      <c r="E104" s="226" t="s">
        <v>133</v>
      </c>
      <c r="F104" s="227"/>
      <c r="G104" s="232"/>
      <c r="H104" s="235" t="s">
        <v>137</v>
      </c>
      <c r="I104" s="238" t="s">
        <v>135</v>
      </c>
      <c r="J104" s="239"/>
      <c r="K104" s="240"/>
      <c r="L104" s="77"/>
    </row>
    <row r="105" spans="2:18" ht="13.5" customHeight="1">
      <c r="C105" s="222"/>
      <c r="D105" s="223"/>
      <c r="E105" s="228"/>
      <c r="F105" s="229"/>
      <c r="G105" s="233"/>
      <c r="H105" s="236"/>
      <c r="I105" s="238" t="s">
        <v>136</v>
      </c>
      <c r="J105" s="239"/>
      <c r="K105" s="240"/>
      <c r="L105" s="77"/>
    </row>
    <row r="106" spans="2:18" ht="13.5" customHeight="1">
      <c r="C106" s="224"/>
      <c r="D106" s="225"/>
      <c r="E106" s="230"/>
      <c r="F106" s="231"/>
      <c r="G106" s="234"/>
      <c r="H106" s="237"/>
      <c r="I106" s="238" t="s">
        <v>134</v>
      </c>
      <c r="J106" s="239"/>
      <c r="K106" s="240"/>
      <c r="L106" s="77"/>
    </row>
    <row r="107" spans="2:18" s="26" customFormat="1">
      <c r="C107" s="204" t="s">
        <v>39</v>
      </c>
      <c r="D107" s="204"/>
      <c r="E107" s="204" t="s">
        <v>18</v>
      </c>
      <c r="F107" s="204"/>
      <c r="G107" s="204"/>
      <c r="H107" s="204"/>
      <c r="I107" s="78" t="s">
        <v>19</v>
      </c>
      <c r="J107" s="79" t="s">
        <v>20</v>
      </c>
      <c r="K107" s="79" t="s">
        <v>21</v>
      </c>
      <c r="L107" s="79" t="s">
        <v>8</v>
      </c>
    </row>
    <row r="108" spans="2:18" s="83" customFormat="1">
      <c r="B108" s="80"/>
      <c r="C108" s="204"/>
      <c r="D108" s="204"/>
      <c r="E108" s="204"/>
      <c r="F108" s="204"/>
      <c r="G108" s="204"/>
      <c r="H108" s="204"/>
      <c r="I108" s="81"/>
      <c r="J108" s="81"/>
      <c r="K108" s="81"/>
      <c r="L108" s="82">
        <f>SUM(I108:K108)</f>
        <v>0</v>
      </c>
      <c r="N108" s="210"/>
      <c r="O108" s="210"/>
      <c r="P108" s="210"/>
      <c r="Q108" s="210"/>
      <c r="R108" s="210"/>
    </row>
    <row r="109" spans="2:18" s="83" customFormat="1">
      <c r="B109" s="80"/>
      <c r="C109" s="204"/>
      <c r="D109" s="204"/>
      <c r="E109" s="204" t="s">
        <v>40</v>
      </c>
      <c r="F109" s="204"/>
      <c r="G109" s="204"/>
      <c r="H109" s="204"/>
      <c r="I109" s="78" t="s">
        <v>19</v>
      </c>
      <c r="J109" s="79" t="s">
        <v>20</v>
      </c>
      <c r="K109" s="79" t="s">
        <v>21</v>
      </c>
      <c r="L109" s="79" t="s">
        <v>8</v>
      </c>
      <c r="N109" s="84"/>
      <c r="O109" s="84"/>
      <c r="P109" s="84"/>
      <c r="Q109" s="84"/>
      <c r="R109" s="84"/>
    </row>
    <row r="110" spans="2:18" s="83" customFormat="1">
      <c r="B110" s="80"/>
      <c r="C110" s="204"/>
      <c r="D110" s="204"/>
      <c r="E110" s="204"/>
      <c r="F110" s="204"/>
      <c r="G110" s="204"/>
      <c r="H110" s="204"/>
      <c r="I110" s="85"/>
      <c r="J110" s="86"/>
      <c r="K110" s="86"/>
      <c r="L110" s="82">
        <f>SUM(I110:K110)</f>
        <v>0</v>
      </c>
      <c r="N110" s="84"/>
      <c r="R110" s="64"/>
    </row>
    <row r="111" spans="2:18" s="83" customFormat="1">
      <c r="B111" s="80"/>
      <c r="C111" s="87"/>
      <c r="D111" s="178" t="s">
        <v>109</v>
      </c>
      <c r="E111" s="178"/>
      <c r="F111" s="178"/>
      <c r="G111" s="178"/>
      <c r="H111" s="178"/>
      <c r="I111" s="178"/>
      <c r="J111" s="178"/>
      <c r="K111" s="178"/>
      <c r="L111" s="179"/>
      <c r="P111" s="64"/>
    </row>
    <row r="112" spans="2:18" s="63" customFormat="1" ht="7.5" customHeight="1"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N112" s="83"/>
      <c r="O112" s="83"/>
      <c r="P112" s="83"/>
      <c r="Q112" s="83"/>
      <c r="R112" s="83"/>
    </row>
    <row r="113" spans="2:15" s="63" customFormat="1">
      <c r="B113" s="70" t="s">
        <v>43</v>
      </c>
      <c r="C113" s="63" t="s">
        <v>48</v>
      </c>
      <c r="H113" s="83"/>
      <c r="I113" s="83"/>
    </row>
    <row r="114" spans="2:15" s="63" customFormat="1">
      <c r="B114" s="65"/>
      <c r="C114" s="204" t="s">
        <v>22</v>
      </c>
      <c r="D114" s="204"/>
      <c r="E114" s="208"/>
      <c r="F114" s="208"/>
      <c r="G114" s="208"/>
      <c r="H114" s="204" t="s">
        <v>35</v>
      </c>
      <c r="I114" s="204"/>
      <c r="J114" s="209"/>
      <c r="K114" s="209"/>
      <c r="L114" s="209"/>
    </row>
    <row r="115" spans="2:15" s="63" customFormat="1">
      <c r="C115" s="204" t="s">
        <v>47</v>
      </c>
      <c r="D115" s="204"/>
      <c r="E115" s="74"/>
      <c r="F115" s="190" t="s">
        <v>64</v>
      </c>
      <c r="G115" s="191"/>
      <c r="H115" s="77"/>
      <c r="I115" s="192" t="s">
        <v>46</v>
      </c>
      <c r="J115" s="193"/>
      <c r="K115" s="88"/>
      <c r="L115" s="75" t="s">
        <v>25</v>
      </c>
    </row>
    <row r="116" spans="2:15" s="63" customFormat="1">
      <c r="C116" s="241" t="s">
        <v>71</v>
      </c>
      <c r="D116" s="89" t="s">
        <v>69</v>
      </c>
      <c r="E116" s="205"/>
      <c r="F116" s="206"/>
      <c r="G116" s="206"/>
      <c r="H116" s="206"/>
      <c r="I116" s="206"/>
      <c r="J116" s="206"/>
      <c r="K116" s="206"/>
      <c r="L116" s="207"/>
      <c r="N116" s="90" t="s">
        <v>110</v>
      </c>
      <c r="O116" s="68"/>
    </row>
    <row r="117" spans="2:15" s="63" customFormat="1">
      <c r="C117" s="242"/>
      <c r="D117" s="79" t="s">
        <v>70</v>
      </c>
      <c r="E117" s="205"/>
      <c r="F117" s="206"/>
      <c r="G117" s="206"/>
      <c r="H117" s="206"/>
      <c r="I117" s="206"/>
      <c r="J117" s="206"/>
      <c r="K117" s="206"/>
      <c r="L117" s="207"/>
    </row>
    <row r="118" spans="2:15" s="63" customFormat="1">
      <c r="C118" s="242"/>
      <c r="D118" s="79" t="s">
        <v>72</v>
      </c>
      <c r="E118" s="205"/>
      <c r="F118" s="206"/>
      <c r="G118" s="206"/>
      <c r="H118" s="206"/>
      <c r="I118" s="206"/>
      <c r="J118" s="206"/>
      <c r="K118" s="206"/>
      <c r="L118" s="207"/>
    </row>
    <row r="119" spans="2:15" s="63" customFormat="1">
      <c r="C119" s="242"/>
      <c r="D119" s="79" t="s">
        <v>23</v>
      </c>
      <c r="E119" s="243"/>
      <c r="F119" s="208"/>
      <c r="G119" s="208"/>
      <c r="H119" s="208"/>
      <c r="I119" s="208"/>
      <c r="J119" s="208"/>
      <c r="K119" s="208"/>
      <c r="L119" s="208"/>
    </row>
    <row r="120" spans="2:15" s="63" customFormat="1">
      <c r="C120" s="211"/>
      <c r="D120" s="79" t="s">
        <v>24</v>
      </c>
      <c r="E120" s="208"/>
      <c r="F120" s="208"/>
      <c r="G120" s="208"/>
      <c r="H120" s="208"/>
      <c r="I120" s="208"/>
      <c r="J120" s="208"/>
      <c r="K120" s="208"/>
      <c r="L120" s="208"/>
    </row>
    <row r="121" spans="2:15" s="63" customFormat="1" ht="7.5" customHeight="1">
      <c r="C121" s="66"/>
      <c r="D121" s="66"/>
      <c r="E121" s="67"/>
      <c r="F121" s="67"/>
      <c r="G121" s="67"/>
      <c r="H121" s="67"/>
      <c r="I121" s="67"/>
      <c r="J121" s="67"/>
      <c r="K121" s="67"/>
      <c r="L121" s="67"/>
    </row>
    <row r="122" spans="2:15" s="63" customFormat="1">
      <c r="B122" s="65"/>
      <c r="C122" s="204" t="s">
        <v>22</v>
      </c>
      <c r="D122" s="204"/>
      <c r="E122" s="208"/>
      <c r="F122" s="208"/>
      <c r="G122" s="208"/>
      <c r="H122" s="204" t="s">
        <v>35</v>
      </c>
      <c r="I122" s="204"/>
      <c r="J122" s="209"/>
      <c r="K122" s="209"/>
      <c r="L122" s="209"/>
    </row>
    <row r="123" spans="2:15" s="63" customFormat="1">
      <c r="C123" s="204" t="s">
        <v>47</v>
      </c>
      <c r="D123" s="204"/>
      <c r="E123" s="74"/>
      <c r="F123" s="190" t="s">
        <v>64</v>
      </c>
      <c r="G123" s="191"/>
      <c r="H123" s="77"/>
      <c r="I123" s="192" t="s">
        <v>46</v>
      </c>
      <c r="J123" s="193"/>
      <c r="K123" s="88"/>
      <c r="L123" s="75" t="s">
        <v>25</v>
      </c>
    </row>
    <row r="124" spans="2:15" s="63" customFormat="1">
      <c r="C124" s="241" t="s">
        <v>71</v>
      </c>
      <c r="D124" s="89" t="s">
        <v>69</v>
      </c>
      <c r="E124" s="205"/>
      <c r="F124" s="206"/>
      <c r="G124" s="206"/>
      <c r="H124" s="206"/>
      <c r="I124" s="206"/>
      <c r="J124" s="206"/>
      <c r="K124" s="206"/>
      <c r="L124" s="207"/>
      <c r="N124" s="90" t="s">
        <v>110</v>
      </c>
      <c r="O124" s="68"/>
    </row>
    <row r="125" spans="2:15" s="63" customFormat="1">
      <c r="C125" s="242"/>
      <c r="D125" s="79" t="s">
        <v>70</v>
      </c>
      <c r="E125" s="205"/>
      <c r="F125" s="206"/>
      <c r="G125" s="206"/>
      <c r="H125" s="206"/>
      <c r="I125" s="206"/>
      <c r="J125" s="206"/>
      <c r="K125" s="206"/>
      <c r="L125" s="207"/>
    </row>
    <row r="126" spans="2:15" s="63" customFormat="1">
      <c r="C126" s="242"/>
      <c r="D126" s="79" t="s">
        <v>72</v>
      </c>
      <c r="E126" s="205"/>
      <c r="F126" s="206"/>
      <c r="G126" s="206"/>
      <c r="H126" s="206"/>
      <c r="I126" s="206"/>
      <c r="J126" s="206"/>
      <c r="K126" s="206"/>
      <c r="L126" s="207"/>
    </row>
    <row r="127" spans="2:15" s="63" customFormat="1">
      <c r="C127" s="242"/>
      <c r="D127" s="79" t="s">
        <v>23</v>
      </c>
      <c r="E127" s="243"/>
      <c r="F127" s="208"/>
      <c r="G127" s="208"/>
      <c r="H127" s="208"/>
      <c r="I127" s="208"/>
      <c r="J127" s="208"/>
      <c r="K127" s="208"/>
      <c r="L127" s="208"/>
    </row>
    <row r="128" spans="2:15" s="63" customFormat="1">
      <c r="C128" s="211"/>
      <c r="D128" s="79" t="s">
        <v>24</v>
      </c>
      <c r="E128" s="208"/>
      <c r="F128" s="208"/>
      <c r="G128" s="208"/>
      <c r="H128" s="208"/>
      <c r="I128" s="208"/>
      <c r="J128" s="208"/>
      <c r="K128" s="208"/>
      <c r="L128" s="208"/>
    </row>
    <row r="129" spans="1:15" s="63" customFormat="1" outlineLevel="1">
      <c r="C129" s="66"/>
      <c r="D129" s="66"/>
      <c r="E129" s="67"/>
      <c r="F129" s="67"/>
      <c r="G129" s="67"/>
      <c r="H129" s="67"/>
      <c r="I129" s="67"/>
      <c r="J129" s="67"/>
      <c r="K129" s="67"/>
      <c r="L129" s="67"/>
    </row>
    <row r="130" spans="1:15" s="63" customFormat="1" outlineLevel="1">
      <c r="B130" s="65"/>
      <c r="C130" s="204" t="s">
        <v>22</v>
      </c>
      <c r="D130" s="204"/>
      <c r="E130" s="208"/>
      <c r="F130" s="208"/>
      <c r="G130" s="208"/>
      <c r="H130" s="204" t="s">
        <v>35</v>
      </c>
      <c r="I130" s="204"/>
      <c r="J130" s="209"/>
      <c r="K130" s="209"/>
      <c r="L130" s="209"/>
    </row>
    <row r="131" spans="1:15" s="63" customFormat="1" outlineLevel="1">
      <c r="C131" s="204" t="s">
        <v>47</v>
      </c>
      <c r="D131" s="204"/>
      <c r="E131" s="74"/>
      <c r="F131" s="190" t="s">
        <v>64</v>
      </c>
      <c r="G131" s="191"/>
      <c r="H131" s="77"/>
      <c r="I131" s="192" t="s">
        <v>46</v>
      </c>
      <c r="J131" s="193"/>
      <c r="K131" s="88"/>
      <c r="L131" s="75" t="s">
        <v>25</v>
      </c>
    </row>
    <row r="132" spans="1:15" s="63" customFormat="1" outlineLevel="1">
      <c r="C132" s="241" t="s">
        <v>71</v>
      </c>
      <c r="D132" s="89" t="s">
        <v>69</v>
      </c>
      <c r="E132" s="205"/>
      <c r="F132" s="206"/>
      <c r="G132" s="206"/>
      <c r="H132" s="206"/>
      <c r="I132" s="206"/>
      <c r="J132" s="206"/>
      <c r="K132" s="206"/>
      <c r="L132" s="207"/>
      <c r="N132" s="90" t="s">
        <v>110</v>
      </c>
      <c r="O132" s="68"/>
    </row>
    <row r="133" spans="1:15" s="63" customFormat="1" outlineLevel="1">
      <c r="C133" s="242"/>
      <c r="D133" s="79" t="s">
        <v>70</v>
      </c>
      <c r="E133" s="205"/>
      <c r="F133" s="206"/>
      <c r="G133" s="206"/>
      <c r="H133" s="206"/>
      <c r="I133" s="206"/>
      <c r="J133" s="206"/>
      <c r="K133" s="206"/>
      <c r="L133" s="207"/>
    </row>
    <row r="134" spans="1:15" s="63" customFormat="1" outlineLevel="1">
      <c r="C134" s="242"/>
      <c r="D134" s="79" t="s">
        <v>72</v>
      </c>
      <c r="E134" s="205"/>
      <c r="F134" s="206"/>
      <c r="G134" s="206"/>
      <c r="H134" s="206"/>
      <c r="I134" s="206"/>
      <c r="J134" s="206"/>
      <c r="K134" s="206"/>
      <c r="L134" s="207"/>
    </row>
    <row r="135" spans="1:15" s="63" customFormat="1" outlineLevel="1">
      <c r="C135" s="242"/>
      <c r="D135" s="79" t="s">
        <v>23</v>
      </c>
      <c r="E135" s="243"/>
      <c r="F135" s="208"/>
      <c r="G135" s="208"/>
      <c r="H135" s="208"/>
      <c r="I135" s="208"/>
      <c r="J135" s="208"/>
      <c r="K135" s="208"/>
      <c r="L135" s="208"/>
    </row>
    <row r="136" spans="1:15" s="63" customFormat="1" outlineLevel="1">
      <c r="C136" s="211"/>
      <c r="D136" s="79" t="s">
        <v>24</v>
      </c>
      <c r="E136" s="208"/>
      <c r="F136" s="208"/>
      <c r="G136" s="208"/>
      <c r="H136" s="208"/>
      <c r="I136" s="208"/>
      <c r="J136" s="208"/>
      <c r="K136" s="208"/>
      <c r="L136" s="208"/>
    </row>
    <row r="137" spans="1:15" s="63" customFormat="1">
      <c r="C137" s="66"/>
      <c r="D137" s="66"/>
      <c r="E137" s="67"/>
      <c r="F137" s="67"/>
      <c r="G137" s="67"/>
      <c r="H137" s="67"/>
      <c r="I137" s="67"/>
      <c r="J137" s="67"/>
      <c r="K137" s="67"/>
      <c r="L137" s="67"/>
    </row>
    <row r="138" spans="1:15">
      <c r="A138" s="26" t="s">
        <v>42</v>
      </c>
    </row>
    <row r="139" spans="1:15">
      <c r="C139" s="204" t="s">
        <v>22</v>
      </c>
      <c r="D139" s="204"/>
      <c r="E139" s="244"/>
      <c r="F139" s="244"/>
      <c r="G139" s="244"/>
      <c r="H139" s="244"/>
      <c r="I139" s="244"/>
      <c r="J139" s="244"/>
      <c r="K139" s="244"/>
      <c r="L139" s="244"/>
    </row>
    <row r="140" spans="1:15" ht="13.5" customHeight="1">
      <c r="C140" s="204" t="s">
        <v>17</v>
      </c>
      <c r="D140" s="204"/>
      <c r="E140" s="244"/>
      <c r="F140" s="244"/>
      <c r="G140" s="244"/>
      <c r="H140" s="244"/>
      <c r="I140" s="244"/>
      <c r="J140" s="244"/>
      <c r="K140" s="244"/>
      <c r="L140" s="244"/>
    </row>
    <row r="141" spans="1:15" ht="13.5" customHeight="1">
      <c r="C141" s="204" t="s">
        <v>33</v>
      </c>
      <c r="D141" s="204"/>
      <c r="E141" s="244"/>
      <c r="F141" s="244"/>
      <c r="G141" s="244"/>
      <c r="H141" s="244"/>
      <c r="I141" s="244"/>
      <c r="J141" s="244"/>
      <c r="K141" s="244"/>
      <c r="L141" s="244"/>
    </row>
  </sheetData>
  <mergeCells count="200">
    <mergeCell ref="G104:G106"/>
    <mergeCell ref="H104:H106"/>
    <mergeCell ref="I104:K104"/>
    <mergeCell ref="I105:K105"/>
    <mergeCell ref="I106:K106"/>
    <mergeCell ref="C58:D59"/>
    <mergeCell ref="E58:G59"/>
    <mergeCell ref="H58:I59"/>
    <mergeCell ref="C60:D61"/>
    <mergeCell ref="E60:G61"/>
    <mergeCell ref="H60:I61"/>
    <mergeCell ref="C62:D64"/>
    <mergeCell ref="E62:F64"/>
    <mergeCell ref="G62:G64"/>
    <mergeCell ref="H62:H64"/>
    <mergeCell ref="I62:K62"/>
    <mergeCell ref="I63:K63"/>
    <mergeCell ref="I64:K64"/>
    <mergeCell ref="C122:D122"/>
    <mergeCell ref="E122:G122"/>
    <mergeCell ref="H122:I122"/>
    <mergeCell ref="J122:L122"/>
    <mergeCell ref="E117:L117"/>
    <mergeCell ref="E118:L118"/>
    <mergeCell ref="C114:D114"/>
    <mergeCell ref="E114:G114"/>
    <mergeCell ref="H114:I114"/>
    <mergeCell ref="J114:L114"/>
    <mergeCell ref="C115:D115"/>
    <mergeCell ref="F115:G115"/>
    <mergeCell ref="I115:J115"/>
    <mergeCell ref="C116:C120"/>
    <mergeCell ref="E116:L116"/>
    <mergeCell ref="E119:L119"/>
    <mergeCell ref="E120:L120"/>
    <mergeCell ref="C123:D123"/>
    <mergeCell ref="C131:D131"/>
    <mergeCell ref="C124:C128"/>
    <mergeCell ref="E124:L124"/>
    <mergeCell ref="E125:L125"/>
    <mergeCell ref="E126:L126"/>
    <mergeCell ref="E127:L127"/>
    <mergeCell ref="E128:L128"/>
    <mergeCell ref="F123:G123"/>
    <mergeCell ref="I123:J123"/>
    <mergeCell ref="C139:D139"/>
    <mergeCell ref="E139:L139"/>
    <mergeCell ref="C140:D140"/>
    <mergeCell ref="E140:L140"/>
    <mergeCell ref="C141:D141"/>
    <mergeCell ref="E141:L141"/>
    <mergeCell ref="C130:D130"/>
    <mergeCell ref="E130:G130"/>
    <mergeCell ref="H130:I130"/>
    <mergeCell ref="J130:L130"/>
    <mergeCell ref="C132:C136"/>
    <mergeCell ref="E132:L132"/>
    <mergeCell ref="E133:L133"/>
    <mergeCell ref="E134:L134"/>
    <mergeCell ref="E135:L135"/>
    <mergeCell ref="E136:L136"/>
    <mergeCell ref="F131:G131"/>
    <mergeCell ref="I131:J131"/>
    <mergeCell ref="C107:D110"/>
    <mergeCell ref="E107:H108"/>
    <mergeCell ref="N108:R108"/>
    <mergeCell ref="E109:H110"/>
    <mergeCell ref="C99:D99"/>
    <mergeCell ref="E99:G99"/>
    <mergeCell ref="H99:I99"/>
    <mergeCell ref="J99:L99"/>
    <mergeCell ref="C100:D101"/>
    <mergeCell ref="E100:G101"/>
    <mergeCell ref="H100:I101"/>
    <mergeCell ref="C102:D103"/>
    <mergeCell ref="E102:G103"/>
    <mergeCell ref="H102:I103"/>
    <mergeCell ref="C104:D106"/>
    <mergeCell ref="E104:F106"/>
    <mergeCell ref="E82:L82"/>
    <mergeCell ref="E85:L85"/>
    <mergeCell ref="E86:L86"/>
    <mergeCell ref="C90:C94"/>
    <mergeCell ref="E93:L93"/>
    <mergeCell ref="E94:L94"/>
    <mergeCell ref="E83:L83"/>
    <mergeCell ref="E84:L84"/>
    <mergeCell ref="C96:D96"/>
    <mergeCell ref="E96:L96"/>
    <mergeCell ref="C88:D88"/>
    <mergeCell ref="E88:G88"/>
    <mergeCell ref="H88:I88"/>
    <mergeCell ref="J88:L88"/>
    <mergeCell ref="F89:G89"/>
    <mergeCell ref="I89:J89"/>
    <mergeCell ref="E91:L91"/>
    <mergeCell ref="E92:L92"/>
    <mergeCell ref="C89:D89"/>
    <mergeCell ref="E90:L90"/>
    <mergeCell ref="C82:C86"/>
    <mergeCell ref="E67:H68"/>
    <mergeCell ref="D69:L69"/>
    <mergeCell ref="C81:D81"/>
    <mergeCell ref="C80:D80"/>
    <mergeCell ref="E80:G80"/>
    <mergeCell ref="H80:I80"/>
    <mergeCell ref="J80:L80"/>
    <mergeCell ref="F81:G81"/>
    <mergeCell ref="I81:J81"/>
    <mergeCell ref="C73:D73"/>
    <mergeCell ref="C74:C78"/>
    <mergeCell ref="E74:L74"/>
    <mergeCell ref="E75:L75"/>
    <mergeCell ref="E76:L76"/>
    <mergeCell ref="E77:L77"/>
    <mergeCell ref="E78:L78"/>
    <mergeCell ref="C72:D72"/>
    <mergeCell ref="E72:G72"/>
    <mergeCell ref="H72:I72"/>
    <mergeCell ref="J72:L72"/>
    <mergeCell ref="F73:G73"/>
    <mergeCell ref="I73:J73"/>
    <mergeCell ref="C47:D47"/>
    <mergeCell ref="C48:C52"/>
    <mergeCell ref="E51:L51"/>
    <mergeCell ref="E52:L52"/>
    <mergeCell ref="N66:R66"/>
    <mergeCell ref="C54:D54"/>
    <mergeCell ref="E54:L54"/>
    <mergeCell ref="C57:D57"/>
    <mergeCell ref="E57:G57"/>
    <mergeCell ref="H57:I57"/>
    <mergeCell ref="J57:L57"/>
    <mergeCell ref="E50:L50"/>
    <mergeCell ref="E48:L48"/>
    <mergeCell ref="E49:L49"/>
    <mergeCell ref="C65:D68"/>
    <mergeCell ref="E65:H66"/>
    <mergeCell ref="C40:C44"/>
    <mergeCell ref="E40:L40"/>
    <mergeCell ref="E41:L41"/>
    <mergeCell ref="E43:L43"/>
    <mergeCell ref="E44:L44"/>
    <mergeCell ref="E42:L42"/>
    <mergeCell ref="C46:D46"/>
    <mergeCell ref="E46:G46"/>
    <mergeCell ref="H46:I46"/>
    <mergeCell ref="J46:L46"/>
    <mergeCell ref="E33:L33"/>
    <mergeCell ref="C32:C36"/>
    <mergeCell ref="E35:L35"/>
    <mergeCell ref="E36:L36"/>
    <mergeCell ref="C38:D38"/>
    <mergeCell ref="E38:G38"/>
    <mergeCell ref="H38:I38"/>
    <mergeCell ref="J38:L38"/>
    <mergeCell ref="C39:D39"/>
    <mergeCell ref="F39:G39"/>
    <mergeCell ref="I39:J39"/>
    <mergeCell ref="N24:R24"/>
    <mergeCell ref="E25:H26"/>
    <mergeCell ref="C15:D15"/>
    <mergeCell ref="E15:G15"/>
    <mergeCell ref="H15:I15"/>
    <mergeCell ref="J15:L15"/>
    <mergeCell ref="C16:D17"/>
    <mergeCell ref="E16:G17"/>
    <mergeCell ref="H16:I17"/>
    <mergeCell ref="C18:D19"/>
    <mergeCell ref="C20:D22"/>
    <mergeCell ref="E20:F22"/>
    <mergeCell ref="G20:G22"/>
    <mergeCell ref="H20:H22"/>
    <mergeCell ref="I20:K20"/>
    <mergeCell ref="I21:K21"/>
    <mergeCell ref="I22:K22"/>
    <mergeCell ref="D111:L111"/>
    <mergeCell ref="A2:L2"/>
    <mergeCell ref="C6:D6"/>
    <mergeCell ref="E6:L6"/>
    <mergeCell ref="C7:D7"/>
    <mergeCell ref="E7:L7"/>
    <mergeCell ref="C12:D12"/>
    <mergeCell ref="E12:L12"/>
    <mergeCell ref="F31:G31"/>
    <mergeCell ref="I31:J31"/>
    <mergeCell ref="E18:G19"/>
    <mergeCell ref="H18:I19"/>
    <mergeCell ref="C23:D26"/>
    <mergeCell ref="E23:H24"/>
    <mergeCell ref="D27:L27"/>
    <mergeCell ref="E34:L34"/>
    <mergeCell ref="C30:D30"/>
    <mergeCell ref="E30:G30"/>
    <mergeCell ref="H30:I30"/>
    <mergeCell ref="J30:L30"/>
    <mergeCell ref="C31:D31"/>
    <mergeCell ref="E32:L32"/>
    <mergeCell ref="F47:G47"/>
    <mergeCell ref="I47:J47"/>
  </mergeCells>
  <phoneticPr fontId="2"/>
  <pageMargins left="0.70866141732283472" right="0.9055118110236221" top="0.74803149606299213" bottom="0.74803149606299213" header="0.31496062992125984" footer="0.31496062992125984"/>
  <pageSetup paperSize="9" scale="97" fitToHeight="0" orientation="portrait" r:id="rId1"/>
  <rowBreaks count="3" manualBreakCount="3">
    <brk id="53" max="11" man="1"/>
    <brk id="95" max="11" man="1"/>
    <brk id="143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67</xdr:row>
                    <xdr:rowOff>133350</xdr:rowOff>
                  </from>
                  <to>
                    <xdr:col>2</xdr:col>
                    <xdr:colOff>514350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109</xdr:row>
                    <xdr:rowOff>133350</xdr:rowOff>
                  </from>
                  <to>
                    <xdr:col>2</xdr:col>
                    <xdr:colOff>514350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133350</xdr:rowOff>
                  </from>
                  <to>
                    <xdr:col>2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リスト!$D$2:$D$5</xm:f>
          </x14:formula1>
          <xm:sqref>E134:L134 E118:L118 E126:L126 E84:L84 E76:L76 E92:L92 E34:L34 E42:L42 E50:L50</xm:sqref>
        </x14:dataValidation>
        <x14:dataValidation type="list" allowBlank="1" showInputMessage="1" showErrorMessage="1">
          <x14:formula1>
            <xm:f>リスト!$A$2:$A$3</xm:f>
          </x14:formula1>
          <xm:sqref>G20 L20:L22 G62 L62:L64 G104 L104:L106</xm:sqref>
        </x14:dataValidation>
        <x14:dataValidation type="list" allowBlank="1" showInputMessage="1" showErrorMessage="1">
          <x14:formula1>
            <xm:f>リスト!$C$2:$C$3</xm:f>
          </x14:formula1>
          <xm:sqref>E31 E131 E39 E73 E81 E89 E115 E123 E47</xm:sqref>
        </x14:dataValidation>
        <x14:dataValidation type="list" allowBlank="1" showInputMessage="1" showErrorMessage="1">
          <x14:formula1>
            <xm:f>リスト!$B$2:$B$3</xm:f>
          </x14:formula1>
          <xm:sqref>H31 H131 H39 H73 H81 H89 H115 H123 H47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P157"/>
  <sheetViews>
    <sheetView showGridLines="0" view="pageBreakPreview" zoomScaleNormal="100" zoomScaleSheetLayoutView="100" workbookViewId="0">
      <selection activeCell="J2" sqref="J2"/>
    </sheetView>
  </sheetViews>
  <sheetFormatPr defaultRowHeight="13.5" outlineLevelRow="1" outlineLevelCol="1"/>
  <cols>
    <col min="1" max="1" width="2.125" style="13" customWidth="1"/>
    <col min="2" max="2" width="3.875" style="13" customWidth="1"/>
    <col min="3" max="3" width="25.625" style="1" customWidth="1"/>
    <col min="4" max="4" width="13.875" style="1" customWidth="1"/>
    <col min="5" max="5" width="13.875" style="28" customWidth="1"/>
    <col min="6" max="7" width="13.875" style="1" customWidth="1"/>
    <col min="8" max="8" width="13.75" style="1" customWidth="1"/>
    <col min="9" max="9" width="9" style="1" customWidth="1" outlineLevel="1"/>
    <col min="10" max="10" width="14" style="35" customWidth="1" outlineLevel="1"/>
    <col min="11" max="11" width="5.625" style="47" customWidth="1" outlineLevel="1"/>
    <col min="12" max="12" width="4.5" style="47" customWidth="1" outlineLevel="1"/>
    <col min="13" max="13" width="9" style="1" customWidth="1" outlineLevel="1"/>
    <col min="14" max="14" width="3" style="50" customWidth="1" outlineLevel="1"/>
    <col min="15" max="16" width="9" style="1" customWidth="1" outlineLevel="1"/>
    <col min="17" max="16384" width="9" style="1"/>
  </cols>
  <sheetData>
    <row r="1" spans="1:15">
      <c r="A1" s="16" t="s">
        <v>96</v>
      </c>
      <c r="B1" s="16"/>
    </row>
    <row r="2" spans="1:15" ht="14.25">
      <c r="A2" s="263" t="s">
        <v>139</v>
      </c>
      <c r="B2" s="263"/>
      <c r="C2" s="263"/>
      <c r="D2" s="263"/>
      <c r="E2" s="263"/>
      <c r="F2" s="263"/>
      <c r="G2" s="263"/>
      <c r="H2" s="263"/>
    </row>
    <row r="4" spans="1:15" s="15" customFormat="1">
      <c r="A4" s="14" t="s">
        <v>79</v>
      </c>
      <c r="B4" s="17"/>
      <c r="C4" s="134" t="s">
        <v>49</v>
      </c>
      <c r="D4" s="264" t="str">
        <f>IF(様式第1号!E12="","",様式第1号!E12)</f>
        <v/>
      </c>
      <c r="E4" s="264"/>
      <c r="F4" s="264"/>
      <c r="G4" s="264"/>
      <c r="H4" s="264"/>
      <c r="I4" s="1"/>
      <c r="J4" s="35"/>
      <c r="K4" s="47"/>
      <c r="L4" s="9"/>
      <c r="N4" s="50"/>
    </row>
    <row r="5" spans="1:15" s="45" customFormat="1">
      <c r="A5" s="23"/>
      <c r="B5" s="41"/>
      <c r="C5" s="24"/>
      <c r="D5" s="129"/>
      <c r="E5" s="42"/>
      <c r="F5" s="42"/>
      <c r="G5" s="42"/>
      <c r="H5" s="42"/>
      <c r="I5" s="43"/>
      <c r="J5" s="44"/>
      <c r="K5" s="53"/>
      <c r="L5" s="48"/>
      <c r="N5" s="54"/>
    </row>
    <row r="6" spans="1:15" s="11" customFormat="1" ht="13.5" customHeight="1" thickBot="1">
      <c r="A6" s="14"/>
      <c r="B6" s="14" t="s">
        <v>77</v>
      </c>
      <c r="C6" s="40" t="s">
        <v>80</v>
      </c>
      <c r="D6" s="130"/>
      <c r="E6" s="39"/>
      <c r="F6" s="39"/>
      <c r="G6" s="39"/>
      <c r="H6" s="39"/>
      <c r="J6" s="36"/>
      <c r="K6" s="49"/>
      <c r="L6" s="49"/>
      <c r="N6" s="50"/>
    </row>
    <row r="7" spans="1:15" s="15" customFormat="1">
      <c r="A7" s="17"/>
      <c r="B7" s="27" t="s">
        <v>78</v>
      </c>
      <c r="C7" s="20" t="s">
        <v>50</v>
      </c>
      <c r="D7" s="131" t="str">
        <f>IF(様式第1号!E31="","",様式第1号!E31)</f>
        <v/>
      </c>
      <c r="E7" s="253" t="str">
        <f>IF(様式第1号!E30="","",様式第1号!E30)</f>
        <v/>
      </c>
      <c r="F7" s="253"/>
      <c r="G7" s="56"/>
      <c r="I7" s="124" t="s">
        <v>103</v>
      </c>
      <c r="K7" s="136"/>
      <c r="L7" s="137" t="str">
        <f>"施設１【"&amp;D4&amp;"】の給与費"</f>
        <v>施設１【】の給与費</v>
      </c>
      <c r="M7" s="139"/>
      <c r="N7" s="151"/>
      <c r="O7" s="140"/>
    </row>
    <row r="8" spans="1:15" s="3" customFormat="1" ht="13.5" customHeight="1">
      <c r="A8" s="18"/>
      <c r="B8" s="18"/>
      <c r="C8" s="21" t="s">
        <v>0</v>
      </c>
      <c r="D8" s="132" t="s">
        <v>9</v>
      </c>
      <c r="E8" s="251" t="s">
        <v>1</v>
      </c>
      <c r="F8" s="252"/>
      <c r="G8" s="251" t="s">
        <v>2</v>
      </c>
      <c r="H8" s="252"/>
      <c r="I8" s="3" t="s">
        <v>104</v>
      </c>
      <c r="J8" s="125">
        <v>1082000</v>
      </c>
      <c r="K8" s="141" t="s">
        <v>84</v>
      </c>
      <c r="L8" s="142" t="s">
        <v>86</v>
      </c>
      <c r="M8" s="143">
        <f>D9+D16+D23</f>
        <v>0</v>
      </c>
      <c r="N8" s="142"/>
      <c r="O8" s="145"/>
    </row>
    <row r="9" spans="1:15" s="3" customFormat="1" ht="22.5" customHeight="1">
      <c r="A9" s="18"/>
      <c r="B9" s="18"/>
      <c r="C9" s="5" t="s">
        <v>3</v>
      </c>
      <c r="D9" s="31"/>
      <c r="E9" s="256"/>
      <c r="F9" s="257"/>
      <c r="G9" s="245" t="s">
        <v>4</v>
      </c>
      <c r="H9" s="246"/>
      <c r="I9" s="3" t="s">
        <v>105</v>
      </c>
      <c r="J9" s="125">
        <v>672000</v>
      </c>
      <c r="K9" s="141"/>
      <c r="L9" s="142" t="s">
        <v>87</v>
      </c>
      <c r="M9" s="143">
        <f>D10+D17+D24</f>
        <v>0</v>
      </c>
      <c r="N9" s="142"/>
      <c r="O9" s="145"/>
    </row>
    <row r="10" spans="1:15" s="3" customFormat="1" ht="22.5" customHeight="1">
      <c r="A10" s="18"/>
      <c r="B10" s="18"/>
      <c r="C10" s="5" t="s">
        <v>5</v>
      </c>
      <c r="D10" s="31"/>
      <c r="E10" s="256"/>
      <c r="F10" s="257"/>
      <c r="G10" s="245" t="s">
        <v>6</v>
      </c>
      <c r="H10" s="246"/>
      <c r="I10" s="3" t="s">
        <v>106</v>
      </c>
      <c r="J10" s="125">
        <v>30000</v>
      </c>
      <c r="K10" s="146"/>
      <c r="L10" s="142" t="s">
        <v>88</v>
      </c>
      <c r="M10" s="143">
        <f>D11+D18+D25</f>
        <v>0</v>
      </c>
      <c r="N10" s="142"/>
      <c r="O10" s="145"/>
    </row>
    <row r="11" spans="1:15" s="3" customFormat="1" ht="22.5" customHeight="1" thickBot="1">
      <c r="A11" s="18"/>
      <c r="B11" s="18"/>
      <c r="C11" s="5" t="s">
        <v>7</v>
      </c>
      <c r="D11" s="31"/>
      <c r="E11" s="254"/>
      <c r="F11" s="255"/>
      <c r="G11" s="247" t="s">
        <v>111</v>
      </c>
      <c r="H11" s="248"/>
      <c r="J11" s="10"/>
      <c r="K11" s="146"/>
      <c r="L11" s="147" t="s">
        <v>126</v>
      </c>
      <c r="M11" s="143">
        <f>D12+D19+D26</f>
        <v>0</v>
      </c>
      <c r="N11" s="142" t="str">
        <f>IF(SUM(M8:M10)=M11,"〇","×")</f>
        <v>〇</v>
      </c>
      <c r="O11" s="145"/>
    </row>
    <row r="12" spans="1:15" s="3" customFormat="1" ht="22.5" customHeight="1" thickTop="1" thickBot="1">
      <c r="A12" s="18"/>
      <c r="B12" s="18"/>
      <c r="C12" s="170" t="s">
        <v>113</v>
      </c>
      <c r="D12" s="32">
        <f>SUM(D9:D11)</f>
        <v>0</v>
      </c>
      <c r="E12" s="249"/>
      <c r="F12" s="250"/>
      <c r="G12" s="249"/>
      <c r="H12" s="250"/>
      <c r="J12" s="10"/>
      <c r="K12" s="159"/>
      <c r="L12" s="160" t="s">
        <v>107</v>
      </c>
      <c r="M12" s="161">
        <f>D13+D20+D27</f>
        <v>0</v>
      </c>
      <c r="N12" s="162"/>
      <c r="O12" s="163"/>
    </row>
    <row r="13" spans="1:15" s="2" customFormat="1" ht="22.5" customHeight="1">
      <c r="A13" s="19"/>
      <c r="B13" s="19"/>
      <c r="C13" s="60" t="s">
        <v>128</v>
      </c>
      <c r="D13" s="33">
        <f>IF(D12&lt;E13,D12,E13)</f>
        <v>0</v>
      </c>
      <c r="E13" s="260" t="str">
        <f>IF(D7="常勤",$J$8,IF(D7="非常勤",$J$9,""))</f>
        <v/>
      </c>
      <c r="F13" s="261"/>
      <c r="G13" s="55"/>
      <c r="H13" s="3"/>
      <c r="J13" s="37"/>
      <c r="K13" s="51"/>
      <c r="L13" s="8"/>
      <c r="M13" s="46"/>
      <c r="N13" s="50"/>
    </row>
    <row r="14" spans="1:15" s="15" customFormat="1">
      <c r="A14" s="17"/>
      <c r="B14" s="27" t="s">
        <v>78</v>
      </c>
      <c r="C14" s="20" t="s">
        <v>50</v>
      </c>
      <c r="D14" s="169" t="str">
        <f>IF(様式第1号!E39="","",様式第1号!E39)</f>
        <v/>
      </c>
      <c r="E14" s="253" t="str">
        <f>IF(様式第1号!E38="","",様式第1号!E38)</f>
        <v/>
      </c>
      <c r="F14" s="253"/>
      <c r="G14" s="42"/>
      <c r="I14" s="11"/>
      <c r="J14" s="36"/>
      <c r="K14" s="49"/>
      <c r="L14" s="9"/>
      <c r="N14" s="57"/>
    </row>
    <row r="15" spans="1:15" s="3" customFormat="1">
      <c r="A15" s="18"/>
      <c r="B15" s="18"/>
      <c r="C15" s="21" t="s">
        <v>0</v>
      </c>
      <c r="D15" s="132" t="s">
        <v>9</v>
      </c>
      <c r="E15" s="251" t="s">
        <v>1</v>
      </c>
      <c r="F15" s="252"/>
      <c r="G15" s="251" t="s">
        <v>2</v>
      </c>
      <c r="H15" s="252"/>
      <c r="I15" s="1"/>
      <c r="J15" s="35"/>
      <c r="K15" s="47"/>
      <c r="L15" s="50"/>
      <c r="N15" s="50"/>
    </row>
    <row r="16" spans="1:15" s="3" customFormat="1" ht="22.5" customHeight="1">
      <c r="A16" s="18"/>
      <c r="B16" s="18"/>
      <c r="C16" s="5" t="s">
        <v>3</v>
      </c>
      <c r="D16" s="31"/>
      <c r="E16" s="256"/>
      <c r="F16" s="257"/>
      <c r="G16" s="245" t="s">
        <v>4</v>
      </c>
      <c r="H16" s="246"/>
      <c r="J16" s="10"/>
      <c r="K16" s="50"/>
      <c r="L16" s="50"/>
      <c r="N16" s="50"/>
    </row>
    <row r="17" spans="1:15" s="3" customFormat="1" ht="22.5" customHeight="1">
      <c r="A17" s="18"/>
      <c r="B17" s="18"/>
      <c r="C17" s="5" t="s">
        <v>5</v>
      </c>
      <c r="D17" s="31"/>
      <c r="E17" s="256"/>
      <c r="F17" s="257"/>
      <c r="G17" s="245" t="s">
        <v>6</v>
      </c>
      <c r="H17" s="246"/>
      <c r="J17" s="10"/>
      <c r="K17" s="50"/>
      <c r="L17" s="50"/>
      <c r="N17" s="50"/>
    </row>
    <row r="18" spans="1:15" s="3" customFormat="1" ht="22.5" customHeight="1" thickBot="1">
      <c r="A18" s="18"/>
      <c r="B18" s="18"/>
      <c r="C18" s="5" t="s">
        <v>7</v>
      </c>
      <c r="D18" s="31"/>
      <c r="E18" s="254"/>
      <c r="F18" s="255"/>
      <c r="G18" s="247" t="s">
        <v>111</v>
      </c>
      <c r="H18" s="248"/>
      <c r="J18" s="10"/>
      <c r="K18" s="50"/>
      <c r="L18" s="50"/>
      <c r="N18" s="50"/>
    </row>
    <row r="19" spans="1:15" s="3" customFormat="1" ht="22.5" customHeight="1" thickTop="1">
      <c r="A19" s="18"/>
      <c r="B19" s="18"/>
      <c r="C19" s="170" t="s">
        <v>113</v>
      </c>
      <c r="D19" s="32">
        <f>SUM(D16:D18)</f>
        <v>0</v>
      </c>
      <c r="E19" s="249"/>
      <c r="F19" s="250"/>
      <c r="G19" s="249"/>
      <c r="H19" s="250"/>
      <c r="J19" s="10"/>
      <c r="K19" s="50"/>
      <c r="L19" s="50"/>
      <c r="N19" s="50"/>
    </row>
    <row r="20" spans="1:15" s="2" customFormat="1" ht="22.5" customHeight="1">
      <c r="A20" s="19"/>
      <c r="B20" s="19"/>
      <c r="C20" s="60" t="s">
        <v>128</v>
      </c>
      <c r="D20" s="33">
        <f>IF(D19&lt;E20,D19,E20)</f>
        <v>0</v>
      </c>
      <c r="E20" s="260" t="str">
        <f>IF(D14="常勤",$J$8,IF(D14="非常勤",$J$9,""))</f>
        <v/>
      </c>
      <c r="F20" s="261"/>
      <c r="G20" s="55"/>
      <c r="H20" s="3"/>
      <c r="I20" s="3"/>
      <c r="J20" s="10"/>
      <c r="K20" s="50"/>
      <c r="L20" s="51"/>
      <c r="N20" s="50"/>
    </row>
    <row r="21" spans="1:15" s="15" customFormat="1" ht="13.5" customHeight="1" outlineLevel="1">
      <c r="A21" s="17"/>
      <c r="B21" s="27" t="s">
        <v>78</v>
      </c>
      <c r="C21" s="20" t="s">
        <v>50</v>
      </c>
      <c r="D21" s="169" t="str">
        <f>IF(様式第1号!E47="","",様式第1号!E47)</f>
        <v/>
      </c>
      <c r="E21" s="253" t="str">
        <f>IF(様式第1号!E46="","",様式第1号!E46)</f>
        <v/>
      </c>
      <c r="F21" s="253"/>
      <c r="G21" s="42"/>
      <c r="I21" s="12"/>
      <c r="J21" s="58"/>
      <c r="K21" s="57"/>
      <c r="L21" s="9"/>
      <c r="N21" s="57"/>
    </row>
    <row r="22" spans="1:15" s="3" customFormat="1" outlineLevel="1">
      <c r="A22" s="18"/>
      <c r="B22" s="18"/>
      <c r="C22" s="21" t="s">
        <v>0</v>
      </c>
      <c r="D22" s="4" t="s">
        <v>9</v>
      </c>
      <c r="E22" s="251" t="s">
        <v>1</v>
      </c>
      <c r="F22" s="252"/>
      <c r="G22" s="251" t="s">
        <v>2</v>
      </c>
      <c r="H22" s="252"/>
      <c r="I22" s="1"/>
      <c r="J22" s="35"/>
      <c r="K22" s="47"/>
      <c r="L22" s="50"/>
      <c r="N22" s="50"/>
    </row>
    <row r="23" spans="1:15" s="3" customFormat="1" ht="22.5" customHeight="1" outlineLevel="1">
      <c r="A23" s="18"/>
      <c r="B23" s="18"/>
      <c r="C23" s="5" t="s">
        <v>3</v>
      </c>
      <c r="D23" s="31"/>
      <c r="E23" s="256"/>
      <c r="F23" s="257"/>
      <c r="G23" s="245" t="s">
        <v>4</v>
      </c>
      <c r="H23" s="246"/>
      <c r="I23" s="1"/>
      <c r="J23" s="35"/>
      <c r="K23" s="47"/>
      <c r="L23" s="50"/>
      <c r="N23" s="50"/>
    </row>
    <row r="24" spans="1:15" s="3" customFormat="1" ht="22.5" customHeight="1" outlineLevel="1">
      <c r="A24" s="18"/>
      <c r="B24" s="18"/>
      <c r="C24" s="5" t="s">
        <v>5</v>
      </c>
      <c r="D24" s="31"/>
      <c r="E24" s="256"/>
      <c r="F24" s="257"/>
      <c r="G24" s="245" t="s">
        <v>6</v>
      </c>
      <c r="H24" s="246"/>
      <c r="J24" s="10"/>
      <c r="K24" s="50"/>
      <c r="L24" s="50"/>
      <c r="N24" s="50"/>
    </row>
    <row r="25" spans="1:15" s="3" customFormat="1" ht="22.5" customHeight="1" outlineLevel="1" thickBot="1">
      <c r="A25" s="18"/>
      <c r="B25" s="18"/>
      <c r="C25" s="5" t="s">
        <v>7</v>
      </c>
      <c r="D25" s="31"/>
      <c r="E25" s="254"/>
      <c r="F25" s="255"/>
      <c r="G25" s="247" t="s">
        <v>111</v>
      </c>
      <c r="H25" s="248"/>
      <c r="J25" s="10"/>
      <c r="K25" s="50"/>
      <c r="L25" s="50"/>
      <c r="N25" s="50"/>
    </row>
    <row r="26" spans="1:15" s="3" customFormat="1" ht="22.5" customHeight="1" outlineLevel="1" thickTop="1">
      <c r="A26" s="18"/>
      <c r="B26" s="18"/>
      <c r="C26" s="170" t="s">
        <v>113</v>
      </c>
      <c r="D26" s="32">
        <f>SUM(D23:D25)</f>
        <v>0</v>
      </c>
      <c r="E26" s="249"/>
      <c r="F26" s="250"/>
      <c r="G26" s="249"/>
      <c r="H26" s="250"/>
      <c r="J26" s="10"/>
      <c r="K26" s="50"/>
      <c r="L26" s="50"/>
      <c r="N26" s="50"/>
    </row>
    <row r="27" spans="1:15" s="2" customFormat="1" ht="22.5" customHeight="1" outlineLevel="1">
      <c r="A27" s="19"/>
      <c r="B27" s="19"/>
      <c r="C27" s="60" t="s">
        <v>128</v>
      </c>
      <c r="D27" s="33">
        <f>IF(D26&lt;E27,D26,E27)</f>
        <v>0</v>
      </c>
      <c r="E27" s="260" t="str">
        <f>IF(D21="常勤",$J$8,IF(D21="非常勤",$J$9,""))</f>
        <v/>
      </c>
      <c r="F27" s="261"/>
      <c r="G27" s="55"/>
      <c r="H27" s="3"/>
      <c r="I27" s="3"/>
      <c r="J27" s="10"/>
      <c r="K27" s="50"/>
      <c r="L27" s="51"/>
      <c r="N27" s="50"/>
    </row>
    <row r="28" spans="1:15">
      <c r="D28" s="7"/>
      <c r="I28" s="3"/>
      <c r="J28" s="10"/>
      <c r="K28" s="50"/>
    </row>
    <row r="29" spans="1:15" s="11" customFormat="1" ht="13.5" customHeight="1" thickBot="1">
      <c r="A29" s="14"/>
      <c r="B29" s="14" t="s">
        <v>36</v>
      </c>
      <c r="C29" s="40" t="s">
        <v>81</v>
      </c>
      <c r="D29" s="39"/>
      <c r="E29" s="39"/>
      <c r="F29" s="39"/>
      <c r="G29" s="39"/>
      <c r="H29" s="39"/>
      <c r="I29" s="1"/>
      <c r="J29" s="35"/>
      <c r="K29" s="47"/>
      <c r="L29" s="49"/>
      <c r="N29" s="50"/>
    </row>
    <row r="30" spans="1:15" s="15" customFormat="1">
      <c r="A30" s="17"/>
      <c r="B30" s="27" t="s">
        <v>78</v>
      </c>
      <c r="C30" s="20" t="s">
        <v>50</v>
      </c>
      <c r="D30" s="169" t="str">
        <f>IF(D7="","",D7)</f>
        <v/>
      </c>
      <c r="E30" s="253" t="str">
        <f>IF(E7="","",E7)</f>
        <v/>
      </c>
      <c r="F30" s="253"/>
      <c r="G30" s="42"/>
      <c r="I30" s="11"/>
      <c r="J30" s="36"/>
      <c r="K30" s="148"/>
      <c r="L30" s="137" t="str">
        <f>"施設１【"&amp;D4&amp;"】の研修等費"</f>
        <v>施設１【】の研修等費</v>
      </c>
      <c r="M30" s="139"/>
      <c r="N30" s="149"/>
      <c r="O30" s="140"/>
    </row>
    <row r="31" spans="1:15" s="3" customFormat="1">
      <c r="C31" s="21" t="s">
        <v>0</v>
      </c>
      <c r="D31" s="4" t="s">
        <v>9</v>
      </c>
      <c r="E31" s="251" t="s">
        <v>1</v>
      </c>
      <c r="F31" s="252"/>
      <c r="G31" s="251" t="s">
        <v>2</v>
      </c>
      <c r="H31" s="252"/>
      <c r="I31" s="1"/>
      <c r="J31" s="35"/>
      <c r="K31" s="141" t="s">
        <v>85</v>
      </c>
      <c r="L31" s="142" t="s">
        <v>89</v>
      </c>
      <c r="M31" s="143">
        <f>D32+D38+D44</f>
        <v>0</v>
      </c>
      <c r="N31" s="142"/>
      <c r="O31" s="145"/>
    </row>
    <row r="32" spans="1:15" s="3" customFormat="1" ht="22.5" customHeight="1">
      <c r="C32" s="6" t="s">
        <v>10</v>
      </c>
      <c r="D32" s="34"/>
      <c r="E32" s="256"/>
      <c r="F32" s="257"/>
      <c r="G32" s="245" t="s">
        <v>12</v>
      </c>
      <c r="H32" s="246"/>
      <c r="I32" s="1"/>
      <c r="J32" s="35"/>
      <c r="K32" s="141"/>
      <c r="L32" s="142" t="s">
        <v>90</v>
      </c>
      <c r="M32" s="143">
        <f>D33+D39+D45</f>
        <v>0</v>
      </c>
      <c r="N32" s="142"/>
      <c r="O32" s="145"/>
    </row>
    <row r="33" spans="1:15" s="3" customFormat="1" ht="22.5" customHeight="1" thickBot="1">
      <c r="C33" s="6" t="s">
        <v>11</v>
      </c>
      <c r="D33" s="34"/>
      <c r="E33" s="254"/>
      <c r="F33" s="255"/>
      <c r="G33" s="247" t="s">
        <v>12</v>
      </c>
      <c r="H33" s="248"/>
      <c r="I33" s="1"/>
      <c r="J33" s="35"/>
      <c r="K33" s="150"/>
      <c r="L33" s="147" t="s">
        <v>126</v>
      </c>
      <c r="M33" s="143">
        <f>D34+D40+D46</f>
        <v>0</v>
      </c>
      <c r="N33" s="142" t="str">
        <f>IF(SUM(M31:M32)=M33,"〇","×")</f>
        <v>〇</v>
      </c>
      <c r="O33" s="145"/>
    </row>
    <row r="34" spans="1:15" s="3" customFormat="1" ht="22.5" customHeight="1" thickTop="1" thickBot="1">
      <c r="C34" s="170" t="s">
        <v>113</v>
      </c>
      <c r="D34" s="32">
        <f>SUM(D32:D33)</f>
        <v>0</v>
      </c>
      <c r="E34" s="258"/>
      <c r="F34" s="259"/>
      <c r="G34" s="249"/>
      <c r="H34" s="250"/>
      <c r="I34" s="1"/>
      <c r="J34" s="35"/>
      <c r="K34" s="164"/>
      <c r="L34" s="160" t="s">
        <v>107</v>
      </c>
      <c r="M34" s="161">
        <f>D35+D41+D47</f>
        <v>0</v>
      </c>
      <c r="N34" s="162"/>
      <c r="O34" s="163"/>
    </row>
    <row r="35" spans="1:15" ht="22.5" customHeight="1">
      <c r="A35" s="1"/>
      <c r="B35" s="1"/>
      <c r="C35" s="60" t="s">
        <v>128</v>
      </c>
      <c r="D35" s="33">
        <f>IF(D34&lt;E35,D34,E35)</f>
        <v>0</v>
      </c>
      <c r="E35" s="260" t="str">
        <f>IF(D30="常勤",$J$10,IF(D30="非常勤",$J$10,""))</f>
        <v/>
      </c>
      <c r="F35" s="261"/>
      <c r="G35" s="55"/>
      <c r="H35" s="7"/>
    </row>
    <row r="36" spans="1:15" s="15" customFormat="1">
      <c r="A36" s="17"/>
      <c r="B36" s="27" t="s">
        <v>78</v>
      </c>
      <c r="C36" s="20" t="s">
        <v>50</v>
      </c>
      <c r="D36" s="169" t="str">
        <f>IF(D14="","",D14)</f>
        <v/>
      </c>
      <c r="E36" s="253" t="str">
        <f>IF(E14="","",E14)</f>
        <v/>
      </c>
      <c r="F36" s="253"/>
      <c r="G36" s="42"/>
      <c r="I36" s="11"/>
      <c r="J36" s="36"/>
      <c r="K36" s="49"/>
      <c r="L36" s="9"/>
      <c r="N36" s="57"/>
    </row>
    <row r="37" spans="1:15" s="3" customFormat="1">
      <c r="C37" s="21" t="s">
        <v>0</v>
      </c>
      <c r="D37" s="4" t="s">
        <v>9</v>
      </c>
      <c r="E37" s="251" t="s">
        <v>1</v>
      </c>
      <c r="F37" s="252"/>
      <c r="G37" s="251" t="s">
        <v>2</v>
      </c>
      <c r="H37" s="252"/>
      <c r="I37" s="1"/>
      <c r="J37" s="35"/>
      <c r="K37" s="47"/>
      <c r="L37" s="50"/>
      <c r="N37" s="50"/>
    </row>
    <row r="38" spans="1:15" s="3" customFormat="1" ht="22.5" customHeight="1">
      <c r="C38" s="6" t="s">
        <v>10</v>
      </c>
      <c r="D38" s="34"/>
      <c r="E38" s="256"/>
      <c r="F38" s="257"/>
      <c r="G38" s="245" t="s">
        <v>12</v>
      </c>
      <c r="H38" s="246"/>
      <c r="I38" s="1"/>
      <c r="J38" s="35"/>
      <c r="K38" s="47"/>
      <c r="L38" s="50"/>
      <c r="N38" s="50"/>
    </row>
    <row r="39" spans="1:15" s="3" customFormat="1" ht="22.5" customHeight="1" thickBot="1">
      <c r="C39" s="6" t="s">
        <v>11</v>
      </c>
      <c r="D39" s="34"/>
      <c r="E39" s="254"/>
      <c r="F39" s="255"/>
      <c r="G39" s="247" t="s">
        <v>12</v>
      </c>
      <c r="H39" s="248"/>
      <c r="I39" s="1"/>
      <c r="J39" s="35"/>
      <c r="K39" s="47"/>
      <c r="L39" s="50"/>
      <c r="N39" s="50"/>
    </row>
    <row r="40" spans="1:15" s="3" customFormat="1" ht="22.5" customHeight="1" thickTop="1">
      <c r="C40" s="170" t="s">
        <v>113</v>
      </c>
      <c r="D40" s="32">
        <f>SUM(D38:D39)</f>
        <v>0</v>
      </c>
      <c r="E40" s="258"/>
      <c r="F40" s="259"/>
      <c r="G40" s="249"/>
      <c r="H40" s="250"/>
      <c r="I40" s="1"/>
      <c r="J40" s="35"/>
      <c r="K40" s="47"/>
      <c r="L40" s="50"/>
      <c r="N40" s="50"/>
    </row>
    <row r="41" spans="1:15" ht="22.5" customHeight="1">
      <c r="A41" s="1"/>
      <c r="B41" s="1"/>
      <c r="C41" s="60" t="s">
        <v>128</v>
      </c>
      <c r="D41" s="33">
        <f>IF(D40&lt;E41,D40,E41)</f>
        <v>0</v>
      </c>
      <c r="E41" s="260" t="str">
        <f>IF(D36="常勤",$J$10,IF(D36="非常勤",$J$10,""))</f>
        <v/>
      </c>
      <c r="F41" s="261"/>
      <c r="G41" s="55"/>
      <c r="H41" s="7"/>
    </row>
    <row r="42" spans="1:15" s="15" customFormat="1" outlineLevel="1">
      <c r="A42" s="17"/>
      <c r="B42" s="27" t="s">
        <v>78</v>
      </c>
      <c r="C42" s="20" t="s">
        <v>50</v>
      </c>
      <c r="D42" s="131" t="str">
        <f>IF(D21="","",D21)</f>
        <v/>
      </c>
      <c r="E42" s="253" t="str">
        <f>IF(E21="","",E21)</f>
        <v/>
      </c>
      <c r="F42" s="253"/>
      <c r="G42" s="42"/>
      <c r="I42" s="11"/>
      <c r="J42" s="36"/>
      <c r="K42" s="49"/>
      <c r="L42" s="9"/>
      <c r="N42" s="57"/>
    </row>
    <row r="43" spans="1:15" s="3" customFormat="1" outlineLevel="1">
      <c r="C43" s="21" t="s">
        <v>0</v>
      </c>
      <c r="D43" s="132" t="s">
        <v>9</v>
      </c>
      <c r="E43" s="251" t="s">
        <v>1</v>
      </c>
      <c r="F43" s="252"/>
      <c r="G43" s="251" t="s">
        <v>2</v>
      </c>
      <c r="H43" s="252"/>
      <c r="I43" s="1"/>
      <c r="J43" s="35"/>
      <c r="K43" s="47"/>
      <c r="L43" s="50"/>
      <c r="N43" s="50"/>
    </row>
    <row r="44" spans="1:15" s="3" customFormat="1" ht="22.5" customHeight="1" outlineLevel="1">
      <c r="C44" s="6" t="s">
        <v>10</v>
      </c>
      <c r="D44" s="34"/>
      <c r="E44" s="256"/>
      <c r="F44" s="257"/>
      <c r="G44" s="245" t="s">
        <v>12</v>
      </c>
      <c r="H44" s="246"/>
      <c r="I44" s="1"/>
      <c r="J44" s="35"/>
      <c r="K44" s="47"/>
      <c r="L44" s="50"/>
      <c r="N44" s="50"/>
    </row>
    <row r="45" spans="1:15" s="3" customFormat="1" ht="22.5" customHeight="1" outlineLevel="1" thickBot="1">
      <c r="C45" s="6" t="s">
        <v>11</v>
      </c>
      <c r="D45" s="34"/>
      <c r="E45" s="254"/>
      <c r="F45" s="255"/>
      <c r="G45" s="247" t="s">
        <v>12</v>
      </c>
      <c r="H45" s="248"/>
      <c r="I45" s="1"/>
      <c r="J45" s="35"/>
      <c r="K45" s="47"/>
      <c r="L45" s="50"/>
      <c r="N45" s="50"/>
    </row>
    <row r="46" spans="1:15" s="3" customFormat="1" ht="22.5" customHeight="1" outlineLevel="1" thickTop="1">
      <c r="C46" s="170" t="s">
        <v>113</v>
      </c>
      <c r="D46" s="32">
        <f>SUM(D44:D45)</f>
        <v>0</v>
      </c>
      <c r="E46" s="258"/>
      <c r="F46" s="259"/>
      <c r="G46" s="249"/>
      <c r="H46" s="250"/>
      <c r="I46" s="1"/>
      <c r="J46" s="35"/>
      <c r="K46" s="47"/>
      <c r="L46" s="50"/>
      <c r="N46" s="50"/>
    </row>
    <row r="47" spans="1:15" ht="22.5" customHeight="1" outlineLevel="1">
      <c r="A47" s="1"/>
      <c r="B47" s="1"/>
      <c r="C47" s="60" t="s">
        <v>128</v>
      </c>
      <c r="D47" s="33">
        <f>IF(D46&lt;E47,D46,E47)</f>
        <v>0</v>
      </c>
      <c r="E47" s="260" t="str">
        <f>IF(D42="常勤",$J$10,IF(D42="非常勤",$J$10,""))</f>
        <v/>
      </c>
      <c r="F47" s="261"/>
      <c r="G47" s="55"/>
      <c r="H47" s="7"/>
    </row>
    <row r="48" spans="1:15" s="26" customFormat="1" ht="13.5" customHeight="1">
      <c r="A48" s="23"/>
      <c r="B48" s="23"/>
      <c r="C48" s="24"/>
      <c r="D48" s="25"/>
      <c r="E48" s="29"/>
      <c r="F48" s="25"/>
      <c r="G48" s="25"/>
      <c r="H48" s="25"/>
      <c r="I48" s="1"/>
      <c r="J48" s="35"/>
      <c r="K48" s="47"/>
      <c r="L48" s="52"/>
      <c r="N48" s="54"/>
    </row>
    <row r="49" spans="1:15" s="26" customFormat="1" ht="13.5" customHeight="1">
      <c r="A49" s="23"/>
      <c r="B49" s="23"/>
      <c r="C49" s="24"/>
      <c r="D49" s="25"/>
      <c r="E49" s="29"/>
      <c r="F49" s="25"/>
      <c r="G49" s="25"/>
      <c r="H49" s="25"/>
      <c r="I49" s="1"/>
      <c r="J49" s="35"/>
      <c r="K49" s="47"/>
      <c r="L49" s="52"/>
      <c r="N49" s="54"/>
    </row>
    <row r="50" spans="1:15" s="11" customFormat="1" ht="13.5" customHeight="1">
      <c r="A50" s="14" t="s">
        <v>82</v>
      </c>
      <c r="B50" s="14"/>
      <c r="C50" s="134" t="s">
        <v>49</v>
      </c>
      <c r="D50" s="262" t="str">
        <f>IF(様式第1号!E54="","",様式第1号!E54)</f>
        <v/>
      </c>
      <c r="E50" s="262"/>
      <c r="F50" s="262"/>
      <c r="G50" s="262"/>
      <c r="H50" s="262"/>
      <c r="I50" s="3"/>
      <c r="J50" s="10"/>
      <c r="K50" s="50"/>
      <c r="L50" s="49"/>
      <c r="N50" s="50"/>
    </row>
    <row r="51" spans="1:15" ht="14.25" thickBot="1">
      <c r="I51" s="2"/>
      <c r="J51" s="37"/>
      <c r="K51" s="51"/>
    </row>
    <row r="52" spans="1:15" s="11" customFormat="1" ht="13.5" customHeight="1">
      <c r="A52" s="14"/>
      <c r="B52" s="14" t="s">
        <v>32</v>
      </c>
      <c r="C52" s="40" t="s">
        <v>80</v>
      </c>
      <c r="D52" s="130"/>
      <c r="E52" s="39"/>
      <c r="F52" s="39"/>
      <c r="G52" s="39"/>
      <c r="H52" s="39"/>
      <c r="J52" s="36"/>
      <c r="K52" s="148"/>
      <c r="L52" s="152"/>
      <c r="M52" s="138"/>
      <c r="N52" s="151"/>
      <c r="O52" s="153"/>
    </row>
    <row r="53" spans="1:15" s="15" customFormat="1">
      <c r="A53" s="17"/>
      <c r="B53" s="27" t="s">
        <v>78</v>
      </c>
      <c r="C53" s="20" t="s">
        <v>50</v>
      </c>
      <c r="D53" s="131" t="str">
        <f>IF(様式第1号!E73="","",様式第1号!E73)</f>
        <v/>
      </c>
      <c r="E53" s="253" t="str">
        <f>IF(様式第1号!E72="","",様式第1号!E72)</f>
        <v/>
      </c>
      <c r="F53" s="253"/>
      <c r="G53" s="42"/>
      <c r="I53" s="11"/>
      <c r="J53" s="36"/>
      <c r="K53" s="154"/>
      <c r="L53" s="155" t="str">
        <f>"施設２【"&amp;D50&amp;"】の給与費"</f>
        <v>施設２【】の給与費</v>
      </c>
      <c r="M53" s="156"/>
      <c r="N53" s="157"/>
      <c r="O53" s="158"/>
    </row>
    <row r="54" spans="1:15" s="3" customFormat="1">
      <c r="A54" s="18"/>
      <c r="B54" s="18"/>
      <c r="C54" s="21" t="s">
        <v>0</v>
      </c>
      <c r="D54" s="132" t="s">
        <v>9</v>
      </c>
      <c r="E54" s="251" t="s">
        <v>1</v>
      </c>
      <c r="F54" s="252"/>
      <c r="G54" s="251" t="s">
        <v>2</v>
      </c>
      <c r="H54" s="252"/>
      <c r="I54" s="1"/>
      <c r="J54" s="35"/>
      <c r="K54" s="141" t="s">
        <v>84</v>
      </c>
      <c r="L54" s="142" t="s">
        <v>86</v>
      </c>
      <c r="M54" s="143">
        <f>D55+D62+D69</f>
        <v>0</v>
      </c>
      <c r="N54" s="142"/>
      <c r="O54" s="145"/>
    </row>
    <row r="55" spans="1:15" s="3" customFormat="1" ht="22.5" customHeight="1">
      <c r="A55" s="18"/>
      <c r="B55" s="18"/>
      <c r="C55" s="5" t="s">
        <v>3</v>
      </c>
      <c r="D55" s="31"/>
      <c r="E55" s="256"/>
      <c r="F55" s="257"/>
      <c r="G55" s="245" t="s">
        <v>4</v>
      </c>
      <c r="H55" s="246"/>
      <c r="I55" s="1"/>
      <c r="J55" s="35"/>
      <c r="K55" s="141"/>
      <c r="L55" s="142" t="s">
        <v>87</v>
      </c>
      <c r="M55" s="143">
        <f>D56+D63+D70</f>
        <v>0</v>
      </c>
      <c r="N55" s="142"/>
      <c r="O55" s="145"/>
    </row>
    <row r="56" spans="1:15" s="3" customFormat="1" ht="22.5" customHeight="1">
      <c r="A56" s="18"/>
      <c r="B56" s="18"/>
      <c r="C56" s="5" t="s">
        <v>5</v>
      </c>
      <c r="D56" s="31"/>
      <c r="E56" s="256"/>
      <c r="F56" s="257"/>
      <c r="G56" s="245" t="s">
        <v>6</v>
      </c>
      <c r="H56" s="246"/>
      <c r="I56" s="11"/>
      <c r="J56" s="36"/>
      <c r="K56" s="146"/>
      <c r="L56" s="142" t="s">
        <v>88</v>
      </c>
      <c r="M56" s="143">
        <f>D57+D64+D71</f>
        <v>0</v>
      </c>
      <c r="N56" s="142"/>
      <c r="O56" s="145"/>
    </row>
    <row r="57" spans="1:15" s="3" customFormat="1" ht="22.5" customHeight="1" thickBot="1">
      <c r="A57" s="18"/>
      <c r="B57" s="18"/>
      <c r="C57" s="5" t="s">
        <v>7</v>
      </c>
      <c r="D57" s="31"/>
      <c r="E57" s="254"/>
      <c r="F57" s="255"/>
      <c r="G57" s="247" t="s">
        <v>111</v>
      </c>
      <c r="H57" s="248"/>
      <c r="I57" s="1"/>
      <c r="J57" s="35"/>
      <c r="K57" s="146"/>
      <c r="L57" s="147" t="s">
        <v>126</v>
      </c>
      <c r="M57" s="143">
        <f>D58+D65+D72</f>
        <v>0</v>
      </c>
      <c r="N57" s="142" t="str">
        <f>IF(SUM(M54:M56)=M57,"〇","×")</f>
        <v>〇</v>
      </c>
      <c r="O57" s="145"/>
    </row>
    <row r="58" spans="1:15" s="3" customFormat="1" ht="22.5" customHeight="1" thickTop="1" thickBot="1">
      <c r="A58" s="18"/>
      <c r="B58" s="18"/>
      <c r="C58" s="170" t="s">
        <v>113</v>
      </c>
      <c r="D58" s="32">
        <f>SUM(D55:D57)</f>
        <v>0</v>
      </c>
      <c r="E58" s="249"/>
      <c r="F58" s="250"/>
      <c r="G58" s="249"/>
      <c r="H58" s="250"/>
      <c r="I58" s="1"/>
      <c r="J58" s="35"/>
      <c r="K58" s="164"/>
      <c r="L58" s="160" t="s">
        <v>107</v>
      </c>
      <c r="M58" s="161">
        <f>D59+D66+D73</f>
        <v>0</v>
      </c>
      <c r="N58" s="162"/>
      <c r="O58" s="163"/>
    </row>
    <row r="59" spans="1:15" s="2" customFormat="1" ht="22.5" customHeight="1">
      <c r="A59" s="19"/>
      <c r="B59" s="19"/>
      <c r="C59" s="60" t="s">
        <v>128</v>
      </c>
      <c r="D59" s="33">
        <f>IF(D58&lt;E59,D58,E59)</f>
        <v>0</v>
      </c>
      <c r="E59" s="260" t="str">
        <f>IF(D53="常勤",$J$8,IF(D53="非常勤",$J$9,""))</f>
        <v/>
      </c>
      <c r="F59" s="261"/>
      <c r="G59" s="55"/>
      <c r="H59" s="3"/>
      <c r="I59" s="3"/>
      <c r="J59" s="10"/>
      <c r="K59" s="50"/>
      <c r="L59" s="51"/>
      <c r="N59" s="50"/>
    </row>
    <row r="60" spans="1:15" s="15" customFormat="1" ht="12">
      <c r="A60" s="17"/>
      <c r="B60" s="27" t="s">
        <v>78</v>
      </c>
      <c r="C60" s="20" t="s">
        <v>50</v>
      </c>
      <c r="D60" s="131" t="str">
        <f>IF(様式第1号!E81="","",様式第1号!E81)</f>
        <v/>
      </c>
      <c r="E60" s="253" t="str">
        <f>IF(様式第1号!E80="","",様式第1号!E80)</f>
        <v/>
      </c>
      <c r="F60" s="253"/>
      <c r="G60" s="42"/>
      <c r="I60" s="12"/>
      <c r="J60" s="58"/>
      <c r="K60" s="57"/>
      <c r="L60" s="9"/>
      <c r="N60" s="57"/>
    </row>
    <row r="61" spans="1:15" s="3" customFormat="1" ht="11.25">
      <c r="A61" s="18"/>
      <c r="B61" s="18"/>
      <c r="C61" s="21" t="s">
        <v>0</v>
      </c>
      <c r="D61" s="132" t="s">
        <v>9</v>
      </c>
      <c r="E61" s="251" t="s">
        <v>1</v>
      </c>
      <c r="F61" s="252"/>
      <c r="G61" s="251" t="s">
        <v>2</v>
      </c>
      <c r="H61" s="252"/>
      <c r="J61" s="10"/>
      <c r="K61" s="50"/>
      <c r="L61" s="50"/>
      <c r="N61" s="50"/>
    </row>
    <row r="62" spans="1:15" s="3" customFormat="1" ht="22.5" customHeight="1">
      <c r="A62" s="18"/>
      <c r="B62" s="18"/>
      <c r="C62" s="5" t="s">
        <v>3</v>
      </c>
      <c r="D62" s="31"/>
      <c r="E62" s="256"/>
      <c r="F62" s="257"/>
      <c r="G62" s="245" t="s">
        <v>4</v>
      </c>
      <c r="H62" s="246"/>
      <c r="J62" s="10"/>
      <c r="K62" s="50"/>
      <c r="L62" s="50"/>
      <c r="N62" s="50"/>
    </row>
    <row r="63" spans="1:15" s="3" customFormat="1" ht="22.5" customHeight="1">
      <c r="A63" s="18"/>
      <c r="B63" s="18"/>
      <c r="C63" s="5" t="s">
        <v>5</v>
      </c>
      <c r="D63" s="31"/>
      <c r="E63" s="256"/>
      <c r="F63" s="257"/>
      <c r="G63" s="245" t="s">
        <v>6</v>
      </c>
      <c r="H63" s="246"/>
      <c r="I63" s="1"/>
      <c r="J63" s="35"/>
      <c r="K63" s="47"/>
      <c r="L63" s="50"/>
      <c r="N63" s="50"/>
    </row>
    <row r="64" spans="1:15" s="3" customFormat="1" ht="22.5" customHeight="1" thickBot="1">
      <c r="A64" s="18"/>
      <c r="B64" s="18"/>
      <c r="C64" s="5" t="s">
        <v>7</v>
      </c>
      <c r="D64" s="31"/>
      <c r="E64" s="254"/>
      <c r="F64" s="255"/>
      <c r="G64" s="247" t="s">
        <v>111</v>
      </c>
      <c r="H64" s="248"/>
      <c r="I64" s="1"/>
      <c r="J64" s="35"/>
      <c r="K64" s="47"/>
      <c r="L64" s="50"/>
      <c r="N64" s="50"/>
    </row>
    <row r="65" spans="1:15" s="3" customFormat="1" ht="22.5" customHeight="1" thickTop="1">
      <c r="A65" s="18"/>
      <c r="B65" s="18"/>
      <c r="C65" s="170" t="s">
        <v>113</v>
      </c>
      <c r="D65" s="32">
        <f>SUM(D62:D64)</f>
        <v>0</v>
      </c>
      <c r="E65" s="249"/>
      <c r="F65" s="250"/>
      <c r="G65" s="249"/>
      <c r="H65" s="250"/>
      <c r="I65" s="7"/>
      <c r="J65" s="38"/>
      <c r="K65" s="30"/>
      <c r="L65" s="50"/>
      <c r="N65" s="50"/>
    </row>
    <row r="66" spans="1:15" s="2" customFormat="1" ht="22.5" customHeight="1">
      <c r="A66" s="19"/>
      <c r="B66" s="19"/>
      <c r="C66" s="60" t="s">
        <v>128</v>
      </c>
      <c r="D66" s="33">
        <f>IF(D65&lt;E66,D65,E66)</f>
        <v>0</v>
      </c>
      <c r="E66" s="260" t="str">
        <f>IF(D60="常勤",$J$8,IF(D60="非常勤",$J$9,""))</f>
        <v/>
      </c>
      <c r="F66" s="261"/>
      <c r="G66" s="55"/>
      <c r="H66" s="3"/>
      <c r="I66" s="3"/>
      <c r="J66" s="10"/>
      <c r="K66" s="50"/>
      <c r="L66" s="51"/>
      <c r="N66" s="50"/>
    </row>
    <row r="67" spans="1:15" s="15" customFormat="1" ht="13.5" customHeight="1" outlineLevel="1">
      <c r="A67" s="17"/>
      <c r="B67" s="27" t="s">
        <v>78</v>
      </c>
      <c r="C67" s="20" t="s">
        <v>50</v>
      </c>
      <c r="D67" s="59" t="str">
        <f>IF(様式第1号!E89="","",様式第1号!E89)</f>
        <v/>
      </c>
      <c r="E67" s="253" t="str">
        <f>IF(様式第1号!E88="","",様式第1号!E88)</f>
        <v/>
      </c>
      <c r="F67" s="253"/>
      <c r="G67" s="56"/>
      <c r="I67" s="3"/>
      <c r="J67" s="10"/>
      <c r="K67" s="50"/>
      <c r="L67" s="9"/>
      <c r="N67" s="50"/>
    </row>
    <row r="68" spans="1:15" s="3" customFormat="1" ht="11.25" outlineLevel="1">
      <c r="A68" s="18"/>
      <c r="B68" s="18"/>
      <c r="C68" s="21" t="s">
        <v>0</v>
      </c>
      <c r="D68" s="132" t="s">
        <v>9</v>
      </c>
      <c r="E68" s="251" t="s">
        <v>1</v>
      </c>
      <c r="F68" s="252"/>
      <c r="G68" s="251" t="s">
        <v>2</v>
      </c>
      <c r="H68" s="252"/>
      <c r="J68" s="10"/>
      <c r="K68" s="50"/>
      <c r="L68" s="50"/>
      <c r="N68" s="50"/>
    </row>
    <row r="69" spans="1:15" s="3" customFormat="1" ht="22.5" customHeight="1" outlineLevel="1">
      <c r="A69" s="18"/>
      <c r="B69" s="18"/>
      <c r="C69" s="5" t="s">
        <v>3</v>
      </c>
      <c r="D69" s="31"/>
      <c r="E69" s="256"/>
      <c r="F69" s="257"/>
      <c r="G69" s="245" t="s">
        <v>4</v>
      </c>
      <c r="H69" s="246"/>
      <c r="J69" s="10"/>
      <c r="K69" s="50"/>
      <c r="L69" s="50"/>
      <c r="N69" s="50"/>
    </row>
    <row r="70" spans="1:15" s="3" customFormat="1" ht="22.5" customHeight="1" outlineLevel="1">
      <c r="A70" s="18"/>
      <c r="B70" s="18"/>
      <c r="C70" s="5" t="s">
        <v>5</v>
      </c>
      <c r="D70" s="31"/>
      <c r="E70" s="256"/>
      <c r="F70" s="257"/>
      <c r="G70" s="245" t="s">
        <v>6</v>
      </c>
      <c r="H70" s="246"/>
      <c r="I70" s="1"/>
      <c r="J70" s="35"/>
      <c r="K70" s="47"/>
      <c r="L70" s="50"/>
      <c r="N70" s="50"/>
    </row>
    <row r="71" spans="1:15" s="3" customFormat="1" ht="22.5" customHeight="1" outlineLevel="1" thickBot="1">
      <c r="A71" s="18"/>
      <c r="B71" s="18"/>
      <c r="C71" s="5" t="s">
        <v>7</v>
      </c>
      <c r="D71" s="31"/>
      <c r="E71" s="254"/>
      <c r="F71" s="255"/>
      <c r="G71" s="247" t="s">
        <v>111</v>
      </c>
      <c r="H71" s="248"/>
      <c r="I71" s="1"/>
      <c r="J71" s="35"/>
      <c r="K71" s="47"/>
      <c r="L71" s="50"/>
      <c r="N71" s="50"/>
    </row>
    <row r="72" spans="1:15" s="3" customFormat="1" ht="22.5" customHeight="1" outlineLevel="1" thickTop="1">
      <c r="A72" s="18"/>
      <c r="B72" s="18"/>
      <c r="C72" s="170" t="s">
        <v>113</v>
      </c>
      <c r="D72" s="32">
        <f>SUM(D69:D71)</f>
        <v>0</v>
      </c>
      <c r="E72" s="249"/>
      <c r="F72" s="250"/>
      <c r="G72" s="249"/>
      <c r="H72" s="250"/>
      <c r="I72" s="7"/>
      <c r="J72" s="38"/>
      <c r="K72" s="30"/>
      <c r="L72" s="50"/>
      <c r="N72" s="50"/>
    </row>
    <row r="73" spans="1:15" s="2" customFormat="1" ht="22.5" customHeight="1" outlineLevel="1">
      <c r="A73" s="19"/>
      <c r="B73" s="19"/>
      <c r="C73" s="60" t="s">
        <v>128</v>
      </c>
      <c r="D73" s="33">
        <f>IF(D72&lt;E73,D72,E73)</f>
        <v>0</v>
      </c>
      <c r="E73" s="260" t="str">
        <f>IF(D67="常勤",$J$8,IF(D67="非常勤",$J$9,""))</f>
        <v/>
      </c>
      <c r="F73" s="261"/>
      <c r="G73" s="55"/>
      <c r="H73" s="3"/>
      <c r="I73" s="3"/>
      <c r="J73" s="10"/>
      <c r="K73" s="50"/>
      <c r="L73" s="51"/>
      <c r="N73" s="50"/>
    </row>
    <row r="74" spans="1:15">
      <c r="I74" s="3"/>
      <c r="J74" s="10"/>
      <c r="K74" s="50"/>
    </row>
    <row r="75" spans="1:15" s="11" customFormat="1" ht="13.5" customHeight="1" thickBot="1">
      <c r="A75" s="14"/>
      <c r="B75" s="14" t="s">
        <v>36</v>
      </c>
      <c r="C75" s="40" t="s">
        <v>81</v>
      </c>
      <c r="D75" s="130"/>
      <c r="E75" s="39"/>
      <c r="F75" s="39"/>
      <c r="G75" s="39"/>
      <c r="H75" s="39"/>
      <c r="I75" s="1"/>
      <c r="J75" s="35"/>
      <c r="K75" s="47"/>
      <c r="L75" s="49"/>
      <c r="N75" s="50"/>
    </row>
    <row r="76" spans="1:15" s="15" customFormat="1">
      <c r="A76" s="17"/>
      <c r="B76" s="27" t="s">
        <v>78</v>
      </c>
      <c r="C76" s="20" t="s">
        <v>50</v>
      </c>
      <c r="D76" s="131" t="str">
        <f>IF(D53="","",D53)</f>
        <v/>
      </c>
      <c r="E76" s="253" t="str">
        <f>IF(E53="","",E53)</f>
        <v/>
      </c>
      <c r="F76" s="253"/>
      <c r="G76" s="42"/>
      <c r="I76" s="11"/>
      <c r="J76" s="36"/>
      <c r="K76" s="148"/>
      <c r="L76" s="137" t="str">
        <f>"施設２【"&amp;D50&amp;"】の研修等費"</f>
        <v>施設２【】の研修等費</v>
      </c>
      <c r="M76" s="139"/>
      <c r="N76" s="149"/>
      <c r="O76" s="140"/>
    </row>
    <row r="77" spans="1:15" s="3" customFormat="1">
      <c r="C77" s="21" t="s">
        <v>0</v>
      </c>
      <c r="D77" s="132" t="s">
        <v>9</v>
      </c>
      <c r="E77" s="251" t="s">
        <v>1</v>
      </c>
      <c r="F77" s="252"/>
      <c r="G77" s="251" t="s">
        <v>2</v>
      </c>
      <c r="H77" s="252"/>
      <c r="I77" s="1"/>
      <c r="J77" s="35"/>
      <c r="K77" s="141" t="s">
        <v>85</v>
      </c>
      <c r="L77" s="142" t="s">
        <v>89</v>
      </c>
      <c r="M77" s="143">
        <f>D78+D84+D90</f>
        <v>0</v>
      </c>
      <c r="N77" s="142"/>
      <c r="O77" s="145"/>
    </row>
    <row r="78" spans="1:15" s="3" customFormat="1" ht="22.5" customHeight="1">
      <c r="C78" s="6" t="s">
        <v>10</v>
      </c>
      <c r="D78" s="34"/>
      <c r="E78" s="256"/>
      <c r="F78" s="257"/>
      <c r="G78" s="245" t="s">
        <v>12</v>
      </c>
      <c r="H78" s="246"/>
      <c r="I78" s="1"/>
      <c r="J78" s="35"/>
      <c r="K78" s="141"/>
      <c r="L78" s="142" t="s">
        <v>90</v>
      </c>
      <c r="M78" s="143">
        <f>D79+D85+D91</f>
        <v>0</v>
      </c>
      <c r="N78" s="142"/>
      <c r="O78" s="145"/>
    </row>
    <row r="79" spans="1:15" s="3" customFormat="1" ht="22.5" customHeight="1" thickBot="1">
      <c r="C79" s="6" t="s">
        <v>11</v>
      </c>
      <c r="D79" s="34">
        <v>0</v>
      </c>
      <c r="E79" s="254"/>
      <c r="F79" s="255"/>
      <c r="G79" s="247" t="s">
        <v>12</v>
      </c>
      <c r="H79" s="248"/>
      <c r="I79" s="1"/>
      <c r="J79" s="35"/>
      <c r="K79" s="150"/>
      <c r="L79" s="147" t="s">
        <v>126</v>
      </c>
      <c r="M79" s="143">
        <f>D80+D86+D92</f>
        <v>0</v>
      </c>
      <c r="N79" s="142" t="str">
        <f>IF(SUM(M77:M78)=M79,"〇","×")</f>
        <v>〇</v>
      </c>
      <c r="O79" s="145"/>
    </row>
    <row r="80" spans="1:15" s="3" customFormat="1" ht="22.5" customHeight="1" thickTop="1" thickBot="1">
      <c r="C80" s="170" t="s">
        <v>113</v>
      </c>
      <c r="D80" s="32">
        <f>SUM(D78:D79)</f>
        <v>0</v>
      </c>
      <c r="E80" s="258"/>
      <c r="F80" s="259"/>
      <c r="G80" s="249"/>
      <c r="H80" s="250"/>
      <c r="I80" s="1"/>
      <c r="J80" s="35"/>
      <c r="K80" s="164"/>
      <c r="L80" s="160" t="s">
        <v>107</v>
      </c>
      <c r="M80" s="161">
        <f>D81+D87+D93</f>
        <v>0</v>
      </c>
      <c r="N80" s="162"/>
      <c r="O80" s="163"/>
    </row>
    <row r="81" spans="1:14" ht="22.5" customHeight="1">
      <c r="A81" s="1"/>
      <c r="B81" s="1"/>
      <c r="C81" s="60" t="s">
        <v>128</v>
      </c>
      <c r="D81" s="33">
        <f>IF(D80&lt;E81,D80,E81)</f>
        <v>0</v>
      </c>
      <c r="E81" s="260" t="str">
        <f>IF(D76="常勤",$J$10,IF(D76="非常勤",$J$10,""))</f>
        <v/>
      </c>
      <c r="F81" s="261"/>
      <c r="G81" s="55"/>
      <c r="H81" s="7"/>
    </row>
    <row r="82" spans="1:14" s="15" customFormat="1">
      <c r="A82" s="17"/>
      <c r="B82" s="27" t="s">
        <v>78</v>
      </c>
      <c r="C82" s="20" t="s">
        <v>50</v>
      </c>
      <c r="D82" s="131" t="str">
        <f>IF(D60="","",D60)</f>
        <v/>
      </c>
      <c r="E82" s="253" t="str">
        <f>IF(E60="","",E60)</f>
        <v/>
      </c>
      <c r="F82" s="253"/>
      <c r="G82" s="42"/>
      <c r="I82" s="11"/>
      <c r="J82" s="36"/>
      <c r="K82" s="49"/>
      <c r="L82" s="9"/>
      <c r="N82" s="57"/>
    </row>
    <row r="83" spans="1:14" s="3" customFormat="1">
      <c r="C83" s="21" t="s">
        <v>0</v>
      </c>
      <c r="D83" s="132" t="s">
        <v>9</v>
      </c>
      <c r="E83" s="251" t="s">
        <v>1</v>
      </c>
      <c r="F83" s="252"/>
      <c r="G83" s="251" t="s">
        <v>2</v>
      </c>
      <c r="H83" s="252"/>
      <c r="I83" s="1"/>
      <c r="J83" s="35"/>
      <c r="K83" s="47"/>
      <c r="L83" s="50"/>
      <c r="N83" s="50"/>
    </row>
    <row r="84" spans="1:14" s="3" customFormat="1" ht="22.5" customHeight="1">
      <c r="C84" s="6" t="s">
        <v>10</v>
      </c>
      <c r="D84" s="34"/>
      <c r="E84" s="256"/>
      <c r="F84" s="257"/>
      <c r="G84" s="245" t="s">
        <v>12</v>
      </c>
      <c r="H84" s="246"/>
      <c r="I84" s="1"/>
      <c r="J84" s="35"/>
      <c r="K84" s="47"/>
      <c r="L84" s="50"/>
      <c r="N84" s="50"/>
    </row>
    <row r="85" spans="1:14" s="3" customFormat="1" ht="22.5" customHeight="1" thickBot="1">
      <c r="C85" s="6" t="s">
        <v>11</v>
      </c>
      <c r="D85" s="34"/>
      <c r="E85" s="254"/>
      <c r="F85" s="255"/>
      <c r="G85" s="247" t="s">
        <v>12</v>
      </c>
      <c r="H85" s="248"/>
      <c r="I85" s="1"/>
      <c r="J85" s="35"/>
      <c r="K85" s="47"/>
      <c r="L85" s="50"/>
      <c r="N85" s="50"/>
    </row>
    <row r="86" spans="1:14" s="3" customFormat="1" ht="22.5" customHeight="1" thickTop="1">
      <c r="C86" s="170" t="s">
        <v>113</v>
      </c>
      <c r="D86" s="32">
        <f>SUM(D84:D85)</f>
        <v>0</v>
      </c>
      <c r="E86" s="258"/>
      <c r="F86" s="259"/>
      <c r="G86" s="249"/>
      <c r="H86" s="250"/>
      <c r="I86" s="1"/>
      <c r="J86" s="35"/>
      <c r="K86" s="47"/>
      <c r="L86" s="50"/>
      <c r="N86" s="50"/>
    </row>
    <row r="87" spans="1:14" ht="22.5" customHeight="1">
      <c r="A87" s="1"/>
      <c r="B87" s="1"/>
      <c r="C87" s="60" t="s">
        <v>128</v>
      </c>
      <c r="D87" s="33">
        <f>IF(D86&lt;E87,D86,E87)</f>
        <v>0</v>
      </c>
      <c r="E87" s="260" t="str">
        <f>IF(D82="常勤",$J$10,IF(D82="非常勤",$J$10,""))</f>
        <v/>
      </c>
      <c r="F87" s="261"/>
      <c r="G87" s="55"/>
      <c r="H87" s="7"/>
    </row>
    <row r="88" spans="1:14" s="15" customFormat="1" outlineLevel="1">
      <c r="A88" s="17"/>
      <c r="B88" s="27" t="s">
        <v>78</v>
      </c>
      <c r="C88" s="20" t="s">
        <v>50</v>
      </c>
      <c r="D88" s="131" t="str">
        <f>IF(D67="","",D67)</f>
        <v/>
      </c>
      <c r="E88" s="253" t="str">
        <f>IF(E67="","",E67)</f>
        <v/>
      </c>
      <c r="F88" s="253"/>
      <c r="G88" s="42"/>
      <c r="I88" s="11"/>
      <c r="J88" s="36"/>
      <c r="K88" s="49"/>
      <c r="L88" s="9"/>
      <c r="N88" s="57"/>
    </row>
    <row r="89" spans="1:14" s="3" customFormat="1" outlineLevel="1">
      <c r="C89" s="21" t="s">
        <v>0</v>
      </c>
      <c r="D89" s="132" t="s">
        <v>9</v>
      </c>
      <c r="E89" s="251" t="s">
        <v>1</v>
      </c>
      <c r="F89" s="252"/>
      <c r="G89" s="251" t="s">
        <v>2</v>
      </c>
      <c r="H89" s="252"/>
      <c r="I89" s="1"/>
      <c r="J89" s="35"/>
      <c r="K89" s="47"/>
      <c r="L89" s="50"/>
      <c r="N89" s="50"/>
    </row>
    <row r="90" spans="1:14" s="3" customFormat="1" ht="22.5" customHeight="1" outlineLevel="1">
      <c r="C90" s="6" t="s">
        <v>10</v>
      </c>
      <c r="D90" s="34"/>
      <c r="E90" s="256"/>
      <c r="F90" s="257"/>
      <c r="G90" s="245" t="s">
        <v>12</v>
      </c>
      <c r="H90" s="246"/>
      <c r="I90" s="1"/>
      <c r="J90" s="35"/>
      <c r="K90" s="47"/>
      <c r="L90" s="50"/>
      <c r="N90" s="50"/>
    </row>
    <row r="91" spans="1:14" s="3" customFormat="1" ht="22.5" customHeight="1" outlineLevel="1" thickBot="1">
      <c r="C91" s="6" t="s">
        <v>11</v>
      </c>
      <c r="D91" s="34"/>
      <c r="E91" s="254"/>
      <c r="F91" s="255"/>
      <c r="G91" s="247" t="s">
        <v>12</v>
      </c>
      <c r="H91" s="248"/>
      <c r="I91" s="1"/>
      <c r="J91" s="35"/>
      <c r="K91" s="47"/>
      <c r="L91" s="50"/>
      <c r="N91" s="50"/>
    </row>
    <row r="92" spans="1:14" s="3" customFormat="1" ht="22.5" customHeight="1" outlineLevel="1" thickTop="1">
      <c r="C92" s="170" t="s">
        <v>113</v>
      </c>
      <c r="D92" s="32">
        <f>SUM(D90:D91)</f>
        <v>0</v>
      </c>
      <c r="E92" s="258"/>
      <c r="F92" s="259"/>
      <c r="G92" s="249"/>
      <c r="H92" s="250"/>
      <c r="I92" s="1"/>
      <c r="J92" s="35"/>
      <c r="K92" s="47"/>
      <c r="L92" s="50"/>
      <c r="N92" s="50"/>
    </row>
    <row r="93" spans="1:14" ht="22.5" customHeight="1" outlineLevel="1">
      <c r="A93" s="1"/>
      <c r="B93" s="1"/>
      <c r="C93" s="60" t="s">
        <v>128</v>
      </c>
      <c r="D93" s="33">
        <f>IF(D92&lt;E93,D92,E93)</f>
        <v>0</v>
      </c>
      <c r="E93" s="260" t="str">
        <f>IF(D88="常勤",$J$10,IF(D88="非常勤",$J$10,""))</f>
        <v/>
      </c>
      <c r="F93" s="261"/>
      <c r="G93" s="55"/>
      <c r="H93" s="7"/>
    </row>
    <row r="94" spans="1:14" s="26" customFormat="1" ht="13.5" customHeight="1">
      <c r="A94" s="23"/>
      <c r="B94" s="23"/>
      <c r="C94" s="24"/>
      <c r="D94" s="25"/>
      <c r="E94" s="29"/>
      <c r="F94" s="25"/>
      <c r="G94" s="25"/>
      <c r="H94" s="25"/>
      <c r="I94" s="1"/>
      <c r="J94" s="35"/>
      <c r="K94" s="47"/>
      <c r="L94" s="52"/>
      <c r="N94" s="54"/>
    </row>
    <row r="95" spans="1:14" s="26" customFormat="1" ht="13.5" customHeight="1">
      <c r="A95" s="23"/>
      <c r="B95" s="23"/>
      <c r="C95" s="24"/>
      <c r="D95" s="25"/>
      <c r="E95" s="29"/>
      <c r="F95" s="25"/>
      <c r="G95" s="25"/>
      <c r="H95" s="25"/>
      <c r="I95" s="1"/>
      <c r="J95" s="35"/>
      <c r="K95" s="47"/>
      <c r="L95" s="52"/>
      <c r="N95" s="54"/>
    </row>
    <row r="96" spans="1:14" s="11" customFormat="1" ht="13.5" customHeight="1">
      <c r="A96" s="14" t="s">
        <v>83</v>
      </c>
      <c r="B96" s="14"/>
      <c r="C96" s="134" t="s">
        <v>49</v>
      </c>
      <c r="D96" s="262" t="str">
        <f>IF(様式第1号!E96="","",様式第1号!E96)</f>
        <v/>
      </c>
      <c r="E96" s="262"/>
      <c r="F96" s="262"/>
      <c r="G96" s="262"/>
      <c r="H96" s="262"/>
      <c r="I96" s="3"/>
      <c r="J96" s="10"/>
      <c r="K96" s="50"/>
      <c r="L96" s="49"/>
      <c r="N96" s="50"/>
    </row>
    <row r="97" spans="1:15">
      <c r="I97" s="3"/>
      <c r="J97" s="10"/>
      <c r="K97" s="50"/>
    </row>
    <row r="98" spans="1:15" s="11" customFormat="1" ht="13.5" customHeight="1" thickBot="1">
      <c r="A98" s="14"/>
      <c r="B98" s="14" t="s">
        <v>32</v>
      </c>
      <c r="C98" s="40" t="s">
        <v>80</v>
      </c>
      <c r="D98" s="130"/>
      <c r="E98" s="39"/>
      <c r="F98" s="39"/>
      <c r="G98" s="39"/>
      <c r="H98" s="39"/>
      <c r="J98" s="36"/>
      <c r="K98" s="49"/>
      <c r="L98" s="49"/>
      <c r="N98" s="50"/>
    </row>
    <row r="99" spans="1:15" s="15" customFormat="1">
      <c r="A99" s="17"/>
      <c r="B99" s="27" t="s">
        <v>78</v>
      </c>
      <c r="C99" s="20" t="s">
        <v>50</v>
      </c>
      <c r="D99" s="131" t="str">
        <f>IF(様式第1号!E115="","",様式第1号!E115)</f>
        <v/>
      </c>
      <c r="E99" s="253" t="str">
        <f>IF(様式第1号!E114="","",様式第1号!E114)</f>
        <v/>
      </c>
      <c r="F99" s="253"/>
      <c r="G99" s="42"/>
      <c r="I99" s="11"/>
      <c r="J99" s="36"/>
      <c r="K99" s="148"/>
      <c r="L99" s="137" t="str">
        <f>"施設３【"&amp;D96&amp;"】の給与費"</f>
        <v>施設３【】の給与費</v>
      </c>
      <c r="M99" s="139"/>
      <c r="N99" s="149"/>
      <c r="O99" s="140"/>
    </row>
    <row r="100" spans="1:15" s="3" customFormat="1">
      <c r="A100" s="18"/>
      <c r="B100" s="18"/>
      <c r="C100" s="21" t="s">
        <v>0</v>
      </c>
      <c r="D100" s="132" t="s">
        <v>9</v>
      </c>
      <c r="E100" s="251" t="s">
        <v>1</v>
      </c>
      <c r="F100" s="252"/>
      <c r="G100" s="251" t="s">
        <v>2</v>
      </c>
      <c r="H100" s="252"/>
      <c r="I100" s="1"/>
      <c r="J100" s="35"/>
      <c r="K100" s="141" t="s">
        <v>84</v>
      </c>
      <c r="L100" s="142" t="s">
        <v>86</v>
      </c>
      <c r="M100" s="143">
        <f>D101+D108+D115</f>
        <v>0</v>
      </c>
      <c r="N100" s="142"/>
      <c r="O100" s="145"/>
    </row>
    <row r="101" spans="1:15" s="3" customFormat="1" ht="22.5" customHeight="1">
      <c r="A101" s="18"/>
      <c r="B101" s="18"/>
      <c r="C101" s="5" t="s">
        <v>3</v>
      </c>
      <c r="D101" s="31"/>
      <c r="E101" s="256"/>
      <c r="F101" s="257"/>
      <c r="G101" s="245" t="s">
        <v>4</v>
      </c>
      <c r="H101" s="246"/>
      <c r="I101" s="1"/>
      <c r="J101" s="35"/>
      <c r="K101" s="141"/>
      <c r="L101" s="142" t="s">
        <v>87</v>
      </c>
      <c r="M101" s="143">
        <f>D102+D109+D116</f>
        <v>0</v>
      </c>
      <c r="N101" s="142"/>
      <c r="O101" s="145"/>
    </row>
    <row r="102" spans="1:15" s="3" customFormat="1" ht="22.5" customHeight="1">
      <c r="A102" s="18"/>
      <c r="B102" s="18"/>
      <c r="C102" s="5" t="s">
        <v>5</v>
      </c>
      <c r="D102" s="31"/>
      <c r="E102" s="256"/>
      <c r="F102" s="257"/>
      <c r="G102" s="245" t="s">
        <v>6</v>
      </c>
      <c r="H102" s="246"/>
      <c r="I102" s="1"/>
      <c r="J102" s="35"/>
      <c r="K102" s="146"/>
      <c r="L102" s="142" t="s">
        <v>88</v>
      </c>
      <c r="M102" s="143">
        <f>D103+D110+D117</f>
        <v>0</v>
      </c>
      <c r="N102" s="142"/>
      <c r="O102" s="145"/>
    </row>
    <row r="103" spans="1:15" s="3" customFormat="1" ht="22.5" customHeight="1" thickBot="1">
      <c r="A103" s="18"/>
      <c r="B103" s="18"/>
      <c r="C103" s="5" t="s">
        <v>7</v>
      </c>
      <c r="D103" s="31"/>
      <c r="E103" s="254"/>
      <c r="F103" s="255"/>
      <c r="G103" s="247" t="s">
        <v>111</v>
      </c>
      <c r="H103" s="248"/>
      <c r="I103" s="1"/>
      <c r="J103" s="35"/>
      <c r="K103" s="146"/>
      <c r="L103" s="147" t="s">
        <v>126</v>
      </c>
      <c r="M103" s="143">
        <f>D104+D111+D118</f>
        <v>0</v>
      </c>
      <c r="N103" s="142" t="str">
        <f>IF(SUM(M100:M102)=M103,"〇","×")</f>
        <v>〇</v>
      </c>
      <c r="O103" s="145"/>
    </row>
    <row r="104" spans="1:15" s="3" customFormat="1" ht="22.5" customHeight="1" thickTop="1" thickBot="1">
      <c r="A104" s="18"/>
      <c r="B104" s="18"/>
      <c r="C104" s="170" t="s">
        <v>113</v>
      </c>
      <c r="D104" s="32">
        <f>SUM(D101:D103)</f>
        <v>0</v>
      </c>
      <c r="E104" s="249"/>
      <c r="F104" s="250"/>
      <c r="G104" s="249"/>
      <c r="H104" s="250"/>
      <c r="I104" s="11"/>
      <c r="J104" s="36"/>
      <c r="K104" s="165"/>
      <c r="L104" s="160" t="s">
        <v>107</v>
      </c>
      <c r="M104" s="161">
        <f>D105+D112+D119</f>
        <v>0</v>
      </c>
      <c r="N104" s="162"/>
      <c r="O104" s="163"/>
    </row>
    <row r="105" spans="1:15" s="2" customFormat="1" ht="22.5" customHeight="1">
      <c r="A105" s="19"/>
      <c r="B105" s="19"/>
      <c r="C105" s="60" t="s">
        <v>128</v>
      </c>
      <c r="D105" s="33">
        <f>IF(D104&lt;E105,D104,E105)</f>
        <v>0</v>
      </c>
      <c r="E105" s="260" t="str">
        <f>IF(D99="常勤",$J$8,IF(D99="非常勤",$J$9,""))</f>
        <v/>
      </c>
      <c r="F105" s="261"/>
      <c r="G105" s="55"/>
      <c r="H105" s="3"/>
      <c r="I105" s="1"/>
      <c r="J105" s="35"/>
      <c r="K105" s="47"/>
      <c r="L105" s="51"/>
      <c r="N105" s="50"/>
    </row>
    <row r="106" spans="1:15" s="15" customFormat="1">
      <c r="A106" s="17"/>
      <c r="B106" s="27" t="s">
        <v>78</v>
      </c>
      <c r="C106" s="20" t="s">
        <v>50</v>
      </c>
      <c r="D106" s="59" t="str">
        <f>IF(様式第1号!E123="","",様式第1号!E123)</f>
        <v/>
      </c>
      <c r="E106" s="253" t="str">
        <f>IF(様式第1号!E122="","",様式第1号!E122)</f>
        <v/>
      </c>
      <c r="F106" s="253"/>
      <c r="G106" s="42"/>
      <c r="I106" s="11"/>
      <c r="J106" s="36"/>
      <c r="K106" s="49"/>
      <c r="L106" s="9"/>
      <c r="N106" s="57"/>
    </row>
    <row r="107" spans="1:15" s="3" customFormat="1">
      <c r="A107" s="18"/>
      <c r="B107" s="18"/>
      <c r="C107" s="21" t="s">
        <v>0</v>
      </c>
      <c r="D107" s="132" t="s">
        <v>9</v>
      </c>
      <c r="E107" s="251" t="s">
        <v>1</v>
      </c>
      <c r="F107" s="252"/>
      <c r="G107" s="251" t="s">
        <v>2</v>
      </c>
      <c r="H107" s="252"/>
      <c r="I107" s="1"/>
      <c r="J107" s="35"/>
      <c r="K107" s="47"/>
      <c r="L107" s="50"/>
      <c r="N107" s="50"/>
    </row>
    <row r="108" spans="1:15" s="3" customFormat="1" ht="22.5" customHeight="1">
      <c r="A108" s="18"/>
      <c r="B108" s="18"/>
      <c r="C108" s="5" t="s">
        <v>3</v>
      </c>
      <c r="D108" s="31"/>
      <c r="E108" s="256"/>
      <c r="F108" s="257"/>
      <c r="G108" s="245" t="s">
        <v>4</v>
      </c>
      <c r="H108" s="246"/>
      <c r="I108" s="1"/>
      <c r="J108" s="35"/>
      <c r="K108" s="47"/>
      <c r="L108" s="50"/>
      <c r="N108" s="50"/>
    </row>
    <row r="109" spans="1:15" s="3" customFormat="1" ht="22.5" customHeight="1">
      <c r="A109" s="18"/>
      <c r="B109" s="18"/>
      <c r="C109" s="5" t="s">
        <v>5</v>
      </c>
      <c r="D109" s="31"/>
      <c r="E109" s="256"/>
      <c r="F109" s="257"/>
      <c r="G109" s="245" t="s">
        <v>6</v>
      </c>
      <c r="H109" s="246"/>
      <c r="I109" s="1"/>
      <c r="J109" s="35"/>
      <c r="K109" s="47"/>
      <c r="L109" s="50"/>
      <c r="N109" s="50"/>
    </row>
    <row r="110" spans="1:15" s="3" customFormat="1" ht="22.5" customHeight="1" thickBot="1">
      <c r="A110" s="18"/>
      <c r="B110" s="18"/>
      <c r="C110" s="5" t="s">
        <v>7</v>
      </c>
      <c r="D110" s="31"/>
      <c r="E110" s="254"/>
      <c r="F110" s="255"/>
      <c r="G110" s="247" t="s">
        <v>111</v>
      </c>
      <c r="H110" s="248"/>
      <c r="I110" s="1"/>
      <c r="J110" s="35"/>
      <c r="K110" s="47"/>
      <c r="L110" s="50"/>
      <c r="N110" s="50"/>
    </row>
    <row r="111" spans="1:15" s="3" customFormat="1" ht="22.5" customHeight="1" thickTop="1">
      <c r="A111" s="18"/>
      <c r="B111" s="18"/>
      <c r="C111" s="170" t="s">
        <v>113</v>
      </c>
      <c r="D111" s="32">
        <f>SUM(D108:D110)</f>
        <v>0</v>
      </c>
      <c r="E111" s="249"/>
      <c r="F111" s="250"/>
      <c r="G111" s="249"/>
      <c r="H111" s="250"/>
      <c r="I111" s="1"/>
      <c r="J111" s="35"/>
      <c r="K111" s="47"/>
      <c r="L111" s="50"/>
      <c r="N111" s="50"/>
    </row>
    <row r="112" spans="1:15" s="2" customFormat="1" ht="22.5" customHeight="1">
      <c r="A112" s="19"/>
      <c r="B112" s="19"/>
      <c r="C112" s="60" t="s">
        <v>128</v>
      </c>
      <c r="D112" s="33">
        <f>IF(D111&lt;E112,D111,E112)</f>
        <v>0</v>
      </c>
      <c r="E112" s="260" t="str">
        <f>IF(D106="常勤",$J$8,IF(D106="非常勤",$J$9,""))</f>
        <v/>
      </c>
      <c r="F112" s="261"/>
      <c r="G112" s="55"/>
      <c r="H112" s="3"/>
      <c r="I112" s="1"/>
      <c r="J112" s="35"/>
      <c r="K112" s="47"/>
      <c r="L112" s="51"/>
      <c r="N112" s="50"/>
    </row>
    <row r="113" spans="1:15" s="15" customFormat="1" outlineLevel="1">
      <c r="A113" s="17"/>
      <c r="B113" s="27" t="s">
        <v>78</v>
      </c>
      <c r="C113" s="20" t="s">
        <v>50</v>
      </c>
      <c r="D113" s="59" t="str">
        <f>IF(様式第1号!E131="","",様式第1号!E131)</f>
        <v/>
      </c>
      <c r="E113" s="253" t="str">
        <f>IF(様式第1号!E130="","",様式第1号!E130)</f>
        <v/>
      </c>
      <c r="F113" s="253"/>
      <c r="G113" s="42"/>
      <c r="I113" s="11"/>
      <c r="J113" s="36"/>
      <c r="K113" s="49"/>
      <c r="L113" s="9"/>
      <c r="N113" s="57"/>
    </row>
    <row r="114" spans="1:15" s="3" customFormat="1" outlineLevel="1">
      <c r="A114" s="18"/>
      <c r="B114" s="18"/>
      <c r="C114" s="21" t="s">
        <v>0</v>
      </c>
      <c r="D114" s="132" t="s">
        <v>9</v>
      </c>
      <c r="E114" s="251" t="s">
        <v>1</v>
      </c>
      <c r="F114" s="252"/>
      <c r="G114" s="251" t="s">
        <v>2</v>
      </c>
      <c r="H114" s="252"/>
      <c r="I114" s="1"/>
      <c r="J114" s="35"/>
      <c r="K114" s="47"/>
      <c r="L114" s="50"/>
      <c r="N114" s="50"/>
    </row>
    <row r="115" spans="1:15" s="3" customFormat="1" ht="22.5" customHeight="1" outlineLevel="1">
      <c r="A115" s="18"/>
      <c r="B115" s="18"/>
      <c r="C115" s="5" t="s">
        <v>3</v>
      </c>
      <c r="D115" s="31"/>
      <c r="E115" s="256"/>
      <c r="F115" s="257"/>
      <c r="G115" s="245" t="s">
        <v>4</v>
      </c>
      <c r="H115" s="246"/>
      <c r="I115" s="1"/>
      <c r="J115" s="35"/>
      <c r="K115" s="47"/>
      <c r="L115" s="50"/>
      <c r="N115" s="50"/>
    </row>
    <row r="116" spans="1:15" s="3" customFormat="1" ht="22.5" customHeight="1" outlineLevel="1">
      <c r="A116" s="18"/>
      <c r="B116" s="18"/>
      <c r="C116" s="5" t="s">
        <v>5</v>
      </c>
      <c r="D116" s="31"/>
      <c r="E116" s="256"/>
      <c r="F116" s="257"/>
      <c r="G116" s="245" t="s">
        <v>6</v>
      </c>
      <c r="H116" s="246"/>
      <c r="I116" s="1"/>
      <c r="J116" s="35"/>
      <c r="K116" s="47"/>
      <c r="L116" s="50"/>
      <c r="N116" s="50"/>
    </row>
    <row r="117" spans="1:15" s="3" customFormat="1" ht="22.5" customHeight="1" outlineLevel="1" thickBot="1">
      <c r="A117" s="18"/>
      <c r="B117" s="18"/>
      <c r="C117" s="5" t="s">
        <v>7</v>
      </c>
      <c r="D117" s="31"/>
      <c r="E117" s="254"/>
      <c r="F117" s="255"/>
      <c r="G117" s="247" t="s">
        <v>111</v>
      </c>
      <c r="H117" s="248"/>
      <c r="I117" s="1"/>
      <c r="J117" s="35"/>
      <c r="K117" s="47"/>
      <c r="L117" s="50"/>
      <c r="N117" s="50"/>
    </row>
    <row r="118" spans="1:15" s="3" customFormat="1" ht="22.5" customHeight="1" outlineLevel="1" thickTop="1">
      <c r="A118" s="18"/>
      <c r="B118" s="18"/>
      <c r="C118" s="170" t="s">
        <v>113</v>
      </c>
      <c r="D118" s="32">
        <f>SUM(D115:D117)</f>
        <v>0</v>
      </c>
      <c r="E118" s="249"/>
      <c r="F118" s="250"/>
      <c r="G118" s="249"/>
      <c r="H118" s="250"/>
      <c r="I118" s="1"/>
      <c r="J118" s="35"/>
      <c r="K118" s="47"/>
      <c r="L118" s="50"/>
      <c r="N118" s="50"/>
    </row>
    <row r="119" spans="1:15" s="2" customFormat="1" ht="22.5" customHeight="1" outlineLevel="1">
      <c r="A119" s="19"/>
      <c r="B119" s="19"/>
      <c r="C119" s="60" t="s">
        <v>128</v>
      </c>
      <c r="D119" s="33">
        <f>IF(D118&lt;E119,D118,E119)</f>
        <v>0</v>
      </c>
      <c r="E119" s="260" t="str">
        <f>IF(D113="常勤",$J$8,IF(D113="非常勤",$J$9,""))</f>
        <v/>
      </c>
      <c r="F119" s="261"/>
      <c r="G119" s="55"/>
      <c r="H119" s="3"/>
      <c r="I119" s="1"/>
      <c r="J119" s="35"/>
      <c r="K119" s="47"/>
      <c r="L119" s="51"/>
      <c r="N119" s="50"/>
    </row>
    <row r="121" spans="1:15" s="11" customFormat="1" ht="13.5" customHeight="1" thickBot="1">
      <c r="A121" s="14"/>
      <c r="B121" s="14" t="s">
        <v>36</v>
      </c>
      <c r="C121" s="40" t="s">
        <v>81</v>
      </c>
      <c r="D121" s="130"/>
      <c r="E121" s="39"/>
      <c r="F121" s="39"/>
      <c r="G121" s="39"/>
      <c r="H121" s="39"/>
      <c r="I121" s="1"/>
      <c r="J121" s="35"/>
      <c r="K121" s="47"/>
      <c r="L121" s="49"/>
      <c r="N121" s="50"/>
    </row>
    <row r="122" spans="1:15" s="15" customFormat="1">
      <c r="A122" s="17"/>
      <c r="B122" s="27" t="s">
        <v>78</v>
      </c>
      <c r="C122" s="20" t="s">
        <v>50</v>
      </c>
      <c r="D122" s="131" t="str">
        <f>IF(D99="","",D99)</f>
        <v/>
      </c>
      <c r="E122" s="253" t="str">
        <f>IF(E99="","",E99)</f>
        <v/>
      </c>
      <c r="F122" s="253"/>
      <c r="G122" s="42"/>
      <c r="I122" s="11"/>
      <c r="J122" s="36"/>
      <c r="K122" s="148"/>
      <c r="L122" s="137" t="str">
        <f>"施設３【"&amp;D96&amp;"】の研修等費"</f>
        <v>施設３【】の研修等費</v>
      </c>
      <c r="M122" s="139"/>
      <c r="N122" s="149"/>
      <c r="O122" s="140"/>
    </row>
    <row r="123" spans="1:15" s="3" customFormat="1">
      <c r="C123" s="21" t="s">
        <v>0</v>
      </c>
      <c r="D123" s="132" t="s">
        <v>9</v>
      </c>
      <c r="E123" s="251" t="s">
        <v>1</v>
      </c>
      <c r="F123" s="252"/>
      <c r="G123" s="251" t="s">
        <v>2</v>
      </c>
      <c r="H123" s="252"/>
      <c r="I123" s="1"/>
      <c r="J123" s="35"/>
      <c r="K123" s="141" t="s">
        <v>85</v>
      </c>
      <c r="L123" s="142" t="s">
        <v>89</v>
      </c>
      <c r="M123" s="143">
        <f>D124+D130+D136</f>
        <v>0</v>
      </c>
      <c r="N123" s="142"/>
      <c r="O123" s="145"/>
    </row>
    <row r="124" spans="1:15" s="3" customFormat="1" ht="22.5" customHeight="1">
      <c r="C124" s="6" t="s">
        <v>10</v>
      </c>
      <c r="D124" s="34"/>
      <c r="E124" s="256"/>
      <c r="F124" s="257"/>
      <c r="G124" s="245" t="s">
        <v>12</v>
      </c>
      <c r="H124" s="246"/>
      <c r="I124" s="1"/>
      <c r="J124" s="35"/>
      <c r="K124" s="141"/>
      <c r="L124" s="142" t="s">
        <v>90</v>
      </c>
      <c r="M124" s="143">
        <f>D125+D131+D137</f>
        <v>0</v>
      </c>
      <c r="N124" s="142"/>
      <c r="O124" s="145"/>
    </row>
    <row r="125" spans="1:15" s="3" customFormat="1" ht="22.5" customHeight="1" thickBot="1">
      <c r="C125" s="6" t="s">
        <v>11</v>
      </c>
      <c r="D125" s="34"/>
      <c r="E125" s="254"/>
      <c r="F125" s="255"/>
      <c r="G125" s="247" t="s">
        <v>12</v>
      </c>
      <c r="H125" s="248"/>
      <c r="I125" s="1"/>
      <c r="J125" s="35"/>
      <c r="K125" s="150"/>
      <c r="L125" s="147" t="s">
        <v>126</v>
      </c>
      <c r="M125" s="143">
        <f>D126+D132+D138</f>
        <v>0</v>
      </c>
      <c r="N125" s="142" t="str">
        <f>IF(SUM(M123:M124)=M125,"〇","×")</f>
        <v>〇</v>
      </c>
      <c r="O125" s="145"/>
    </row>
    <row r="126" spans="1:15" s="3" customFormat="1" ht="22.5" customHeight="1" thickTop="1" thickBot="1">
      <c r="C126" s="170" t="s">
        <v>113</v>
      </c>
      <c r="D126" s="32">
        <f>SUM(D124:D125)</f>
        <v>0</v>
      </c>
      <c r="E126" s="258"/>
      <c r="F126" s="259"/>
      <c r="G126" s="249"/>
      <c r="H126" s="250"/>
      <c r="I126" s="1"/>
      <c r="J126" s="35"/>
      <c r="K126" s="164"/>
      <c r="L126" s="160" t="s">
        <v>107</v>
      </c>
      <c r="M126" s="161">
        <f>D127+D133+D139</f>
        <v>0</v>
      </c>
      <c r="N126" s="162"/>
      <c r="O126" s="163"/>
    </row>
    <row r="127" spans="1:15" ht="22.5" customHeight="1">
      <c r="A127" s="1"/>
      <c r="B127" s="1"/>
      <c r="C127" s="60" t="s">
        <v>128</v>
      </c>
      <c r="D127" s="33">
        <f>IF(D126&lt;E127,D126,E127)</f>
        <v>0</v>
      </c>
      <c r="E127" s="260" t="str">
        <f>IF(D122="常勤",$J$10,IF(D122="非常勤",$J$10,""))</f>
        <v/>
      </c>
      <c r="F127" s="261"/>
      <c r="G127" s="55"/>
      <c r="H127" s="7"/>
    </row>
    <row r="128" spans="1:15" s="15" customFormat="1">
      <c r="A128" s="17"/>
      <c r="B128" s="27" t="s">
        <v>78</v>
      </c>
      <c r="C128" s="20" t="s">
        <v>50</v>
      </c>
      <c r="D128" s="131" t="str">
        <f>IF(D106="","",D106)</f>
        <v/>
      </c>
      <c r="E128" s="253" t="str">
        <f>IF(E106="","",E106)</f>
        <v/>
      </c>
      <c r="F128" s="253"/>
      <c r="G128" s="42"/>
      <c r="I128" s="11"/>
      <c r="J128" s="36"/>
      <c r="K128" s="49"/>
      <c r="L128" s="9"/>
      <c r="N128" s="57"/>
    </row>
    <row r="129" spans="1:14" s="3" customFormat="1">
      <c r="C129" s="21" t="s">
        <v>0</v>
      </c>
      <c r="D129" s="132" t="s">
        <v>9</v>
      </c>
      <c r="E129" s="251" t="s">
        <v>1</v>
      </c>
      <c r="F129" s="252"/>
      <c r="G129" s="251" t="s">
        <v>2</v>
      </c>
      <c r="H129" s="252"/>
      <c r="I129" s="1"/>
      <c r="J129" s="35"/>
      <c r="K129" s="47"/>
      <c r="L129" s="50"/>
      <c r="N129" s="50"/>
    </row>
    <row r="130" spans="1:14" s="3" customFormat="1" ht="22.5" customHeight="1">
      <c r="C130" s="6" t="s">
        <v>10</v>
      </c>
      <c r="D130" s="34"/>
      <c r="E130" s="256"/>
      <c r="F130" s="257"/>
      <c r="G130" s="245" t="s">
        <v>12</v>
      </c>
      <c r="H130" s="246"/>
      <c r="I130" s="1"/>
      <c r="J130" s="35"/>
      <c r="K130" s="47"/>
      <c r="L130" s="50"/>
      <c r="N130" s="50"/>
    </row>
    <row r="131" spans="1:14" s="3" customFormat="1" ht="22.5" customHeight="1" thickBot="1">
      <c r="C131" s="6" t="s">
        <v>11</v>
      </c>
      <c r="D131" s="34"/>
      <c r="E131" s="254"/>
      <c r="F131" s="255"/>
      <c r="G131" s="247" t="s">
        <v>12</v>
      </c>
      <c r="H131" s="248"/>
      <c r="I131" s="1"/>
      <c r="J131" s="35"/>
      <c r="K131" s="47"/>
      <c r="L131" s="50"/>
      <c r="N131" s="50"/>
    </row>
    <row r="132" spans="1:14" s="3" customFormat="1" ht="22.5" customHeight="1" thickTop="1">
      <c r="C132" s="170" t="s">
        <v>113</v>
      </c>
      <c r="D132" s="32">
        <f>SUM(D130:D131)</f>
        <v>0</v>
      </c>
      <c r="E132" s="258"/>
      <c r="F132" s="259"/>
      <c r="G132" s="249"/>
      <c r="H132" s="250"/>
      <c r="I132" s="1"/>
      <c r="J132" s="35"/>
      <c r="K132" s="47"/>
      <c r="L132" s="50"/>
      <c r="N132" s="50"/>
    </row>
    <row r="133" spans="1:14" ht="22.5" customHeight="1">
      <c r="A133" s="1"/>
      <c r="B133" s="1"/>
      <c r="C133" s="60" t="s">
        <v>128</v>
      </c>
      <c r="D133" s="33">
        <f>IF(D132&lt;E133,D132,E133)</f>
        <v>0</v>
      </c>
      <c r="E133" s="260" t="str">
        <f>IF(D128="常勤",$J$10,IF(D128="非常勤",$J$10,""))</f>
        <v/>
      </c>
      <c r="F133" s="261"/>
      <c r="G133" s="55"/>
      <c r="H133" s="7"/>
    </row>
    <row r="134" spans="1:14" s="15" customFormat="1" outlineLevel="1">
      <c r="A134" s="17"/>
      <c r="B134" s="27" t="s">
        <v>78</v>
      </c>
      <c r="C134" s="20" t="s">
        <v>50</v>
      </c>
      <c r="D134" s="131" t="str">
        <f>IF(D113="","",D113)</f>
        <v/>
      </c>
      <c r="E134" s="253" t="str">
        <f>IF(E113="","",E113)</f>
        <v/>
      </c>
      <c r="F134" s="253"/>
      <c r="G134" s="42"/>
      <c r="I134" s="11"/>
      <c r="J134" s="36"/>
      <c r="K134" s="49"/>
      <c r="L134" s="9"/>
      <c r="N134" s="57"/>
    </row>
    <row r="135" spans="1:14" s="3" customFormat="1" outlineLevel="1">
      <c r="C135" s="21" t="s">
        <v>0</v>
      </c>
      <c r="D135" s="132" t="s">
        <v>9</v>
      </c>
      <c r="E135" s="251" t="s">
        <v>1</v>
      </c>
      <c r="F135" s="252"/>
      <c r="G135" s="251" t="s">
        <v>2</v>
      </c>
      <c r="H135" s="252"/>
      <c r="I135" s="1"/>
      <c r="J135" s="35"/>
      <c r="K135" s="47"/>
      <c r="L135" s="50"/>
      <c r="N135" s="50"/>
    </row>
    <row r="136" spans="1:14" s="3" customFormat="1" ht="22.5" customHeight="1" outlineLevel="1">
      <c r="C136" s="6" t="s">
        <v>10</v>
      </c>
      <c r="D136" s="34"/>
      <c r="E136" s="256"/>
      <c r="F136" s="257"/>
      <c r="G136" s="245" t="s">
        <v>12</v>
      </c>
      <c r="H136" s="246"/>
      <c r="I136" s="1"/>
      <c r="J136" s="35"/>
      <c r="K136" s="47"/>
      <c r="L136" s="50"/>
      <c r="N136" s="50"/>
    </row>
    <row r="137" spans="1:14" s="3" customFormat="1" ht="22.5" customHeight="1" outlineLevel="1" thickBot="1">
      <c r="C137" s="6" t="s">
        <v>11</v>
      </c>
      <c r="D137" s="34"/>
      <c r="E137" s="254"/>
      <c r="F137" s="255"/>
      <c r="G137" s="247" t="s">
        <v>12</v>
      </c>
      <c r="H137" s="248"/>
      <c r="I137" s="1"/>
      <c r="J137" s="35"/>
      <c r="K137" s="47"/>
      <c r="L137" s="50"/>
      <c r="N137" s="50"/>
    </row>
    <row r="138" spans="1:14" s="3" customFormat="1" ht="22.5" customHeight="1" outlineLevel="1" thickTop="1">
      <c r="C138" s="170" t="s">
        <v>113</v>
      </c>
      <c r="D138" s="32">
        <f>SUM(D136:D137)</f>
        <v>0</v>
      </c>
      <c r="E138" s="258"/>
      <c r="F138" s="259"/>
      <c r="G138" s="249"/>
      <c r="H138" s="250"/>
      <c r="I138" s="1"/>
      <c r="J138" s="35"/>
      <c r="K138" s="47"/>
      <c r="L138" s="50"/>
      <c r="N138" s="50"/>
    </row>
    <row r="139" spans="1:14" ht="22.5" customHeight="1" outlineLevel="1">
      <c r="A139" s="1"/>
      <c r="B139" s="1"/>
      <c r="C139" s="60" t="s">
        <v>128</v>
      </c>
      <c r="D139" s="33">
        <f>IF(D138&lt;E139,D138,E139)</f>
        <v>0</v>
      </c>
      <c r="E139" s="260" t="str">
        <f>IF(D134="常勤",$J$10,IF(D134="非常勤",$J$10,""))</f>
        <v/>
      </c>
      <c r="F139" s="261"/>
      <c r="G139" s="55"/>
      <c r="H139" s="7"/>
    </row>
    <row r="140" spans="1:14" s="26" customFormat="1" ht="13.5" customHeight="1" outlineLevel="1">
      <c r="A140" s="23"/>
      <c r="B140" s="23"/>
      <c r="C140" s="24"/>
      <c r="D140" s="25"/>
      <c r="E140" s="29"/>
      <c r="F140" s="25"/>
      <c r="G140" s="25"/>
      <c r="H140" s="25"/>
      <c r="I140" s="1"/>
      <c r="J140" s="35"/>
      <c r="K140" s="47"/>
      <c r="L140" s="52"/>
      <c r="N140" s="54"/>
    </row>
    <row r="141" spans="1:14" s="26" customFormat="1" ht="13.5" customHeight="1">
      <c r="A141" s="23"/>
      <c r="B141" s="23"/>
      <c r="C141" s="24"/>
      <c r="D141" s="25"/>
      <c r="E141" s="29"/>
      <c r="F141" s="25"/>
      <c r="G141" s="25"/>
      <c r="H141" s="25"/>
      <c r="I141" s="1"/>
      <c r="J141" s="35"/>
      <c r="K141" s="47"/>
      <c r="L141" s="52"/>
      <c r="N141" s="54"/>
    </row>
    <row r="142" spans="1:14" s="26" customFormat="1" ht="13.5" customHeight="1">
      <c r="A142" s="23"/>
      <c r="B142" s="23"/>
      <c r="C142" s="24"/>
      <c r="D142" s="25"/>
      <c r="E142" s="29"/>
      <c r="F142" s="25"/>
      <c r="G142" s="25"/>
      <c r="H142" s="25"/>
      <c r="I142" s="1"/>
      <c r="J142" s="35"/>
      <c r="K142" s="47"/>
      <c r="L142" s="52"/>
      <c r="N142" s="54"/>
    </row>
    <row r="143" spans="1:14" s="11" customFormat="1">
      <c r="A143" s="14" t="s">
        <v>91</v>
      </c>
      <c r="B143" s="92"/>
      <c r="E143" s="28"/>
      <c r="F143" s="7"/>
      <c r="G143" s="7"/>
      <c r="I143" s="7"/>
      <c r="J143" s="38"/>
      <c r="K143" s="30"/>
      <c r="L143" s="49"/>
      <c r="N143" s="50"/>
    </row>
    <row r="144" spans="1:14" s="93" customFormat="1" ht="12">
      <c r="D144" s="171" t="s">
        <v>98</v>
      </c>
      <c r="E144" s="171" t="s">
        <v>99</v>
      </c>
      <c r="F144" s="171" t="s">
        <v>100</v>
      </c>
      <c r="K144" s="94"/>
      <c r="L144" s="94"/>
      <c r="N144" s="94"/>
    </row>
    <row r="145" spans="2:14" s="98" customFormat="1" ht="13.5" customHeight="1">
      <c r="B145" s="95"/>
      <c r="C145" s="96"/>
      <c r="D145" s="97" t="str">
        <f>IF(D4="","",D4)</f>
        <v/>
      </c>
      <c r="E145" s="97" t="str">
        <f>IF(D50="","",D50)</f>
        <v/>
      </c>
      <c r="F145" s="97" t="str">
        <f>IF(D96="","",D96)</f>
        <v/>
      </c>
      <c r="G145" s="172" t="s">
        <v>120</v>
      </c>
    </row>
    <row r="146" spans="2:14" s="103" customFormat="1" ht="13.5" customHeight="1">
      <c r="B146" s="266" t="s">
        <v>114</v>
      </c>
      <c r="C146" s="100" t="s">
        <v>3</v>
      </c>
      <c r="D146" s="101">
        <f>M8</f>
        <v>0</v>
      </c>
      <c r="E146" s="33">
        <f>M54</f>
        <v>0</v>
      </c>
      <c r="F146" s="33">
        <f>M100</f>
        <v>0</v>
      </c>
      <c r="G146" s="102">
        <f t="shared" ref="G146:G152" si="0">SUM(D146:F146)</f>
        <v>0</v>
      </c>
      <c r="K146" s="98"/>
      <c r="L146" s="98"/>
      <c r="N146" s="98"/>
    </row>
    <row r="147" spans="2:14" s="103" customFormat="1" ht="13.5" customHeight="1">
      <c r="B147" s="266"/>
      <c r="C147" s="100" t="s">
        <v>5</v>
      </c>
      <c r="D147" s="101">
        <f t="shared" ref="D147:D148" si="1">M9</f>
        <v>0</v>
      </c>
      <c r="E147" s="33">
        <f t="shared" ref="E147:E148" si="2">M55</f>
        <v>0</v>
      </c>
      <c r="F147" s="33">
        <f t="shared" ref="F147:F148" si="3">M101</f>
        <v>0</v>
      </c>
      <c r="G147" s="102">
        <f t="shared" si="0"/>
        <v>0</v>
      </c>
      <c r="K147" s="98"/>
      <c r="L147" s="98"/>
      <c r="N147" s="98"/>
    </row>
    <row r="148" spans="2:14" s="103" customFormat="1" ht="13.5" customHeight="1">
      <c r="B148" s="266"/>
      <c r="C148" s="100" t="s">
        <v>7</v>
      </c>
      <c r="D148" s="101">
        <f t="shared" si="1"/>
        <v>0</v>
      </c>
      <c r="E148" s="33">
        <f t="shared" si="2"/>
        <v>0</v>
      </c>
      <c r="F148" s="33">
        <f t="shared" si="3"/>
        <v>0</v>
      </c>
      <c r="G148" s="102">
        <f t="shared" si="0"/>
        <v>0</v>
      </c>
      <c r="K148" s="98"/>
      <c r="L148" s="98"/>
      <c r="N148" s="98"/>
    </row>
    <row r="149" spans="2:14" s="98" customFormat="1" ht="13.5" customHeight="1">
      <c r="B149" s="266"/>
      <c r="C149" s="104" t="s">
        <v>117</v>
      </c>
      <c r="D149" s="104">
        <f>SUM(D146:D148)</f>
        <v>0</v>
      </c>
      <c r="E149" s="104">
        <f>SUM(E146:E148)</f>
        <v>0</v>
      </c>
      <c r="F149" s="104">
        <f>SUM(F146:F148)</f>
        <v>0</v>
      </c>
      <c r="G149" s="105">
        <f>SUM(D149:F149)</f>
        <v>0</v>
      </c>
    </row>
    <row r="150" spans="2:14" s="93" customFormat="1" ht="13.5" customHeight="1">
      <c r="B150" s="266"/>
      <c r="C150" s="104" t="s">
        <v>116</v>
      </c>
      <c r="D150" s="104">
        <f>M12</f>
        <v>0</v>
      </c>
      <c r="E150" s="106">
        <f>M58</f>
        <v>0</v>
      </c>
      <c r="F150" s="106">
        <f>M104</f>
        <v>0</v>
      </c>
      <c r="G150" s="105">
        <f>SUM(D150:F150)</f>
        <v>0</v>
      </c>
      <c r="K150" s="94"/>
      <c r="L150" s="94"/>
      <c r="N150" s="94"/>
    </row>
    <row r="151" spans="2:14" s="103" customFormat="1" ht="13.5" customHeight="1">
      <c r="B151" s="265" t="s">
        <v>115</v>
      </c>
      <c r="C151" s="100" t="s">
        <v>10</v>
      </c>
      <c r="D151" s="101">
        <f>M31</f>
        <v>0</v>
      </c>
      <c r="E151" s="33">
        <f>M77</f>
        <v>0</v>
      </c>
      <c r="F151" s="33">
        <f>M123</f>
        <v>0</v>
      </c>
      <c r="G151" s="102">
        <f t="shared" si="0"/>
        <v>0</v>
      </c>
      <c r="K151" s="98"/>
      <c r="L151" s="98"/>
      <c r="N151" s="98"/>
    </row>
    <row r="152" spans="2:14" s="103" customFormat="1" ht="13.5" customHeight="1">
      <c r="B152" s="265"/>
      <c r="C152" s="100" t="s">
        <v>11</v>
      </c>
      <c r="D152" s="101">
        <f>M32</f>
        <v>0</v>
      </c>
      <c r="E152" s="33">
        <f>M78</f>
        <v>0</v>
      </c>
      <c r="F152" s="33">
        <f>M124</f>
        <v>0</v>
      </c>
      <c r="G152" s="102">
        <f t="shared" si="0"/>
        <v>0</v>
      </c>
      <c r="K152" s="98"/>
      <c r="L152" s="98"/>
      <c r="N152" s="98"/>
    </row>
    <row r="153" spans="2:14" s="103" customFormat="1" ht="13.5" customHeight="1">
      <c r="B153" s="265"/>
      <c r="C153" s="104" t="s">
        <v>117</v>
      </c>
      <c r="D153" s="104">
        <f>SUM(D151:D152)</f>
        <v>0</v>
      </c>
      <c r="E153" s="104">
        <f>SUM(E151:E152)</f>
        <v>0</v>
      </c>
      <c r="F153" s="104">
        <f>SUM(F151:F152)</f>
        <v>0</v>
      </c>
      <c r="G153" s="105">
        <f>SUM(D153:F153)</f>
        <v>0</v>
      </c>
      <c r="K153" s="98"/>
      <c r="L153" s="98"/>
      <c r="N153" s="98"/>
    </row>
    <row r="154" spans="2:14" s="93" customFormat="1" ht="13.5" customHeight="1" thickBot="1">
      <c r="B154" s="265"/>
      <c r="C154" s="107" t="s">
        <v>116</v>
      </c>
      <c r="D154" s="107">
        <f>M34</f>
        <v>0</v>
      </c>
      <c r="E154" s="108">
        <f>M80</f>
        <v>0</v>
      </c>
      <c r="F154" s="108">
        <f>M126</f>
        <v>0</v>
      </c>
      <c r="G154" s="109">
        <f>SUM(D154:F154)</f>
        <v>0</v>
      </c>
      <c r="K154" s="94"/>
      <c r="L154" s="94"/>
      <c r="N154" s="94"/>
    </row>
    <row r="155" spans="2:14" s="93" customFormat="1" ht="13.5" customHeight="1" thickTop="1">
      <c r="B155" s="173"/>
      <c r="C155" s="110" t="s">
        <v>119</v>
      </c>
      <c r="D155" s="110">
        <f t="shared" ref="D155:F156" si="4">D149+D153</f>
        <v>0</v>
      </c>
      <c r="E155" s="110">
        <f t="shared" si="4"/>
        <v>0</v>
      </c>
      <c r="F155" s="110">
        <f t="shared" si="4"/>
        <v>0</v>
      </c>
      <c r="G155" s="110">
        <f t="shared" ref="G155:G156" si="5">SUM(D155:F155)</f>
        <v>0</v>
      </c>
      <c r="K155" s="94"/>
      <c r="L155" s="94"/>
      <c r="N155" s="94"/>
    </row>
    <row r="156" spans="2:14" s="93" customFormat="1" ht="13.5" customHeight="1">
      <c r="B156" s="173"/>
      <c r="C156" s="111" t="s">
        <v>129</v>
      </c>
      <c r="D156" s="111">
        <f>D150+D154</f>
        <v>0</v>
      </c>
      <c r="E156" s="111">
        <f t="shared" si="4"/>
        <v>0</v>
      </c>
      <c r="F156" s="111">
        <f t="shared" si="4"/>
        <v>0</v>
      </c>
      <c r="G156" s="96">
        <f t="shared" si="5"/>
        <v>0</v>
      </c>
      <c r="K156" s="94"/>
      <c r="L156" s="94"/>
      <c r="N156" s="94"/>
    </row>
    <row r="157" spans="2:14" s="93" customFormat="1" ht="13.5" customHeight="1">
      <c r="B157" s="174"/>
      <c r="C157" s="112" t="s">
        <v>92</v>
      </c>
      <c r="D157" s="112"/>
      <c r="E157" s="112"/>
      <c r="F157" s="112"/>
      <c r="G157" s="113"/>
      <c r="K157" s="94"/>
      <c r="L157" s="94"/>
      <c r="N157" s="94"/>
    </row>
  </sheetData>
  <mergeCells count="204">
    <mergeCell ref="B151:B154"/>
    <mergeCell ref="B146:B150"/>
    <mergeCell ref="E137:F137"/>
    <mergeCell ref="E138:F138"/>
    <mergeCell ref="E139:F139"/>
    <mergeCell ref="E126:F126"/>
    <mergeCell ref="E129:F129"/>
    <mergeCell ref="E127:F127"/>
    <mergeCell ref="E130:F130"/>
    <mergeCell ref="E131:F131"/>
    <mergeCell ref="E132:F132"/>
    <mergeCell ref="E135:F135"/>
    <mergeCell ref="E136:F136"/>
    <mergeCell ref="E133:F133"/>
    <mergeCell ref="E123:F123"/>
    <mergeCell ref="E124:F124"/>
    <mergeCell ref="E125:F125"/>
    <mergeCell ref="E66:F66"/>
    <mergeCell ref="E73:F73"/>
    <mergeCell ref="E105:F105"/>
    <mergeCell ref="E112:F112"/>
    <mergeCell ref="E119:F119"/>
    <mergeCell ref="D96:H96"/>
    <mergeCell ref="E107:F107"/>
    <mergeCell ref="E108:F108"/>
    <mergeCell ref="E109:F109"/>
    <mergeCell ref="E110:F110"/>
    <mergeCell ref="E111:F111"/>
    <mergeCell ref="E114:F114"/>
    <mergeCell ref="E115:F115"/>
    <mergeCell ref="E116:F116"/>
    <mergeCell ref="E117:F117"/>
    <mergeCell ref="E102:F102"/>
    <mergeCell ref="E103:F103"/>
    <mergeCell ref="E104:F104"/>
    <mergeCell ref="E72:F72"/>
    <mergeCell ref="E118:F118"/>
    <mergeCell ref="E93:F93"/>
    <mergeCell ref="E17:F17"/>
    <mergeCell ref="E18:F18"/>
    <mergeCell ref="E54:F54"/>
    <mergeCell ref="E55:F55"/>
    <mergeCell ref="E15:F15"/>
    <mergeCell ref="E22:F22"/>
    <mergeCell ref="E23:F23"/>
    <mergeCell ref="E24:F24"/>
    <mergeCell ref="E25:F25"/>
    <mergeCell ref="E26:F26"/>
    <mergeCell ref="E38:F38"/>
    <mergeCell ref="E39:F39"/>
    <mergeCell ref="E40:F40"/>
    <mergeCell ref="E41:F41"/>
    <mergeCell ref="A2:H2"/>
    <mergeCell ref="E63:F63"/>
    <mergeCell ref="E64:F64"/>
    <mergeCell ref="E12:F12"/>
    <mergeCell ref="E19:F19"/>
    <mergeCell ref="E58:F58"/>
    <mergeCell ref="E65:F65"/>
    <mergeCell ref="E100:F100"/>
    <mergeCell ref="E101:F101"/>
    <mergeCell ref="E8:F8"/>
    <mergeCell ref="E9:F9"/>
    <mergeCell ref="E10:F10"/>
    <mergeCell ref="E11:F11"/>
    <mergeCell ref="E68:F68"/>
    <mergeCell ref="E69:F69"/>
    <mergeCell ref="E70:F70"/>
    <mergeCell ref="E71:F71"/>
    <mergeCell ref="D4:H4"/>
    <mergeCell ref="E31:F31"/>
    <mergeCell ref="E32:F32"/>
    <mergeCell ref="E33:F33"/>
    <mergeCell ref="E34:F34"/>
    <mergeCell ref="E35:F35"/>
    <mergeCell ref="E37:F37"/>
    <mergeCell ref="E77:F77"/>
    <mergeCell ref="E78:F78"/>
    <mergeCell ref="E79:F79"/>
    <mergeCell ref="E92:F92"/>
    <mergeCell ref="E76:F76"/>
    <mergeCell ref="E82:F82"/>
    <mergeCell ref="E88:F88"/>
    <mergeCell ref="E80:F80"/>
    <mergeCell ref="E81:F81"/>
    <mergeCell ref="E83:F83"/>
    <mergeCell ref="E84:F84"/>
    <mergeCell ref="E85:F85"/>
    <mergeCell ref="E86:F86"/>
    <mergeCell ref="E87:F87"/>
    <mergeCell ref="E89:F89"/>
    <mergeCell ref="E90:F90"/>
    <mergeCell ref="E7:F7"/>
    <mergeCell ref="E14:F14"/>
    <mergeCell ref="E21:F21"/>
    <mergeCell ref="E30:F30"/>
    <mergeCell ref="E36:F36"/>
    <mergeCell ref="E42:F42"/>
    <mergeCell ref="E53:F53"/>
    <mergeCell ref="E60:F60"/>
    <mergeCell ref="E67:F67"/>
    <mergeCell ref="E43:F43"/>
    <mergeCell ref="E44:F44"/>
    <mergeCell ref="E45:F45"/>
    <mergeCell ref="E46:F46"/>
    <mergeCell ref="E47:F47"/>
    <mergeCell ref="E13:F13"/>
    <mergeCell ref="E56:F56"/>
    <mergeCell ref="E57:F57"/>
    <mergeCell ref="E61:F61"/>
    <mergeCell ref="E62:F62"/>
    <mergeCell ref="D50:H50"/>
    <mergeCell ref="E20:F20"/>
    <mergeCell ref="E27:F27"/>
    <mergeCell ref="E59:F59"/>
    <mergeCell ref="E16:F16"/>
    <mergeCell ref="E99:F99"/>
    <mergeCell ref="E106:F106"/>
    <mergeCell ref="E113:F113"/>
    <mergeCell ref="E122:F122"/>
    <mergeCell ref="E128:F128"/>
    <mergeCell ref="E134:F134"/>
    <mergeCell ref="G8:H8"/>
    <mergeCell ref="G9:H9"/>
    <mergeCell ref="G10:H10"/>
    <mergeCell ref="G11:H11"/>
    <mergeCell ref="G12:H12"/>
    <mergeCell ref="G15:H15"/>
    <mergeCell ref="G16:H16"/>
    <mergeCell ref="G17:H17"/>
    <mergeCell ref="G18:H18"/>
    <mergeCell ref="G19:H19"/>
    <mergeCell ref="G22:H22"/>
    <mergeCell ref="G23:H23"/>
    <mergeCell ref="G24:H24"/>
    <mergeCell ref="G25:H25"/>
    <mergeCell ref="G26:H26"/>
    <mergeCell ref="G54:H54"/>
    <mergeCell ref="G55:H55"/>
    <mergeCell ref="E91:F91"/>
    <mergeCell ref="G56:H56"/>
    <mergeCell ref="G57:H57"/>
    <mergeCell ref="G58:H58"/>
    <mergeCell ref="G61:H61"/>
    <mergeCell ref="G62:H62"/>
    <mergeCell ref="G63:H63"/>
    <mergeCell ref="G64:H64"/>
    <mergeCell ref="G65:H65"/>
    <mergeCell ref="G68:H68"/>
    <mergeCell ref="G69:H69"/>
    <mergeCell ref="G70:H70"/>
    <mergeCell ref="G71:H71"/>
    <mergeCell ref="G72:H72"/>
    <mergeCell ref="G100:H100"/>
    <mergeCell ref="G101:H101"/>
    <mergeCell ref="G102:H102"/>
    <mergeCell ref="G103:H103"/>
    <mergeCell ref="G104:H104"/>
    <mergeCell ref="G92:H92"/>
    <mergeCell ref="G107:H107"/>
    <mergeCell ref="G108:H108"/>
    <mergeCell ref="G109:H109"/>
    <mergeCell ref="G110:H110"/>
    <mergeCell ref="G111:H111"/>
    <mergeCell ref="G114:H114"/>
    <mergeCell ref="G115:H115"/>
    <mergeCell ref="G116:H116"/>
    <mergeCell ref="G117:H117"/>
    <mergeCell ref="G118:H118"/>
    <mergeCell ref="G31:H31"/>
    <mergeCell ref="G32:H32"/>
    <mergeCell ref="G33:H33"/>
    <mergeCell ref="G34:H34"/>
    <mergeCell ref="G37:H37"/>
    <mergeCell ref="G38:H38"/>
    <mergeCell ref="G39:H39"/>
    <mergeCell ref="G40:H40"/>
    <mergeCell ref="G43:H43"/>
    <mergeCell ref="G44:H44"/>
    <mergeCell ref="G45:H45"/>
    <mergeCell ref="G46:H46"/>
    <mergeCell ref="G77:H77"/>
    <mergeCell ref="G78:H78"/>
    <mergeCell ref="G79:H79"/>
    <mergeCell ref="G80:H80"/>
    <mergeCell ref="G83:H83"/>
    <mergeCell ref="G84:H84"/>
    <mergeCell ref="G85:H85"/>
    <mergeCell ref="G86:H86"/>
    <mergeCell ref="G89:H89"/>
    <mergeCell ref="G90:H90"/>
    <mergeCell ref="G91:H91"/>
    <mergeCell ref="G136:H136"/>
    <mergeCell ref="G137:H137"/>
    <mergeCell ref="G138:H138"/>
    <mergeCell ref="G123:H123"/>
    <mergeCell ref="G124:H124"/>
    <mergeCell ref="G125:H125"/>
    <mergeCell ref="G126:H126"/>
    <mergeCell ref="G129:H129"/>
    <mergeCell ref="G130:H130"/>
    <mergeCell ref="G131:H131"/>
    <mergeCell ref="G132:H132"/>
    <mergeCell ref="G135:H135"/>
  </mergeCells>
  <phoneticPr fontId="2"/>
  <pageMargins left="0.70866141732283472" right="0.70866141732283472" top="0.55118110236220474" bottom="0.55118110236220474" header="0.31496062992125984" footer="0.31496062992125984"/>
  <pageSetup paperSize="9" scale="88" fitToHeight="0" orientation="portrait" r:id="rId1"/>
  <rowBreaks count="3" manualBreakCount="3">
    <brk id="49" max="7" man="1"/>
    <brk id="95" max="7" man="1"/>
    <brk id="140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R156"/>
  <sheetViews>
    <sheetView showGridLines="0" view="pageBreakPreview" zoomScaleNormal="130" zoomScaleSheetLayoutView="100" workbookViewId="0">
      <selection activeCell="L16" sqref="L16"/>
    </sheetView>
  </sheetViews>
  <sheetFormatPr defaultRowHeight="13.5" outlineLevelRow="1" outlineLevelCol="1"/>
  <cols>
    <col min="1" max="1" width="2.125" style="13" customWidth="1"/>
    <col min="2" max="2" width="3.875" style="13" customWidth="1"/>
    <col min="3" max="3" width="25.625" style="1" customWidth="1"/>
    <col min="4" max="4" width="13.875" style="1" customWidth="1"/>
    <col min="5" max="5" width="13.875" style="135" customWidth="1"/>
    <col min="6" max="7" width="13.875" style="1" customWidth="1"/>
    <col min="8" max="8" width="13.75" style="1" customWidth="1"/>
    <col min="9" max="9" width="9" style="1" customWidth="1" outlineLevel="1"/>
    <col min="10" max="10" width="14" style="35" customWidth="1" outlineLevel="1"/>
    <col min="11" max="11" width="5.625" style="47" customWidth="1" outlineLevel="1"/>
    <col min="12" max="12" width="4.5" style="47" customWidth="1" outlineLevel="1"/>
    <col min="13" max="13" width="9" style="1" customWidth="1" outlineLevel="1"/>
    <col min="14" max="14" width="3" style="50" customWidth="1" outlineLevel="1"/>
    <col min="15" max="16" width="9" style="1" customWidth="1" outlineLevel="1"/>
    <col min="17" max="16384" width="9" style="1"/>
  </cols>
  <sheetData>
    <row r="1" spans="1:18">
      <c r="A1" s="16" t="s">
        <v>97</v>
      </c>
      <c r="B1" s="16"/>
    </row>
    <row r="2" spans="1:18" ht="14.25">
      <c r="A2" s="263" t="s">
        <v>140</v>
      </c>
      <c r="B2" s="263"/>
      <c r="C2" s="263"/>
      <c r="D2" s="263"/>
      <c r="E2" s="263"/>
      <c r="F2" s="263"/>
      <c r="G2" s="263"/>
      <c r="H2" s="263"/>
    </row>
    <row r="4" spans="1:18" s="15" customFormat="1">
      <c r="A4" s="14" t="s">
        <v>79</v>
      </c>
      <c r="B4" s="17"/>
      <c r="C4" s="134" t="s">
        <v>49</v>
      </c>
      <c r="D4" s="264" t="str">
        <f>IF(様式第1号!E12="","",様式第1号!E12)</f>
        <v/>
      </c>
      <c r="E4" s="264"/>
      <c r="F4" s="264"/>
      <c r="G4" s="264"/>
      <c r="H4" s="264"/>
      <c r="I4" s="1"/>
      <c r="J4" s="35"/>
      <c r="K4" s="47"/>
      <c r="L4" s="9"/>
      <c r="N4" s="50"/>
    </row>
    <row r="5" spans="1:18" s="45" customFormat="1">
      <c r="A5" s="23"/>
      <c r="B5" s="41"/>
      <c r="C5" s="24"/>
      <c r="D5" s="42"/>
      <c r="E5" s="42"/>
      <c r="F5" s="42"/>
      <c r="G5" s="42"/>
      <c r="H5" s="42"/>
      <c r="I5" s="43"/>
      <c r="J5" s="44"/>
      <c r="K5" s="53"/>
      <c r="L5" s="48"/>
      <c r="N5" s="54"/>
    </row>
    <row r="6" spans="1:18" s="11" customFormat="1" ht="13.5" customHeight="1" thickBot="1">
      <c r="A6" s="14"/>
      <c r="B6" s="14" t="s">
        <v>32</v>
      </c>
      <c r="C6" s="40" t="s">
        <v>80</v>
      </c>
      <c r="D6" s="39"/>
      <c r="E6" s="39"/>
      <c r="F6" s="39"/>
      <c r="G6" s="39"/>
      <c r="H6" s="39"/>
      <c r="J6" s="36"/>
      <c r="K6" s="49"/>
      <c r="N6" s="50"/>
    </row>
    <row r="7" spans="1:18" s="15" customFormat="1">
      <c r="A7" s="17"/>
      <c r="B7" s="27" t="s">
        <v>78</v>
      </c>
      <c r="C7" s="20" t="s">
        <v>50</v>
      </c>
      <c r="D7" s="169" t="str">
        <f>IF(様式第1号!E31="","",様式第1号!E31)</f>
        <v/>
      </c>
      <c r="E7" s="253" t="str">
        <f>IF(様式第1号!E30="","",様式第1号!E30)</f>
        <v/>
      </c>
      <c r="F7" s="253"/>
      <c r="G7" s="56"/>
      <c r="I7" s="124"/>
      <c r="K7" s="136"/>
      <c r="L7" s="137" t="str">
        <f>"施設１【"&amp;D4&amp;"】の給与費"</f>
        <v>施設１【】の給与費</v>
      </c>
      <c r="M7" s="138"/>
      <c r="N7" s="138"/>
      <c r="O7" s="139"/>
      <c r="P7" s="140"/>
    </row>
    <row r="8" spans="1:18" s="3" customFormat="1" ht="13.5" customHeight="1">
      <c r="A8" s="18"/>
      <c r="B8" s="18"/>
      <c r="C8" s="21" t="s">
        <v>0</v>
      </c>
      <c r="D8" s="4" t="s">
        <v>9</v>
      </c>
      <c r="E8" s="251" t="s">
        <v>1</v>
      </c>
      <c r="F8" s="252"/>
      <c r="G8" s="251" t="s">
        <v>2</v>
      </c>
      <c r="H8" s="252"/>
      <c r="J8" s="125"/>
      <c r="K8" s="141" t="s">
        <v>84</v>
      </c>
      <c r="L8" s="142" t="s">
        <v>3</v>
      </c>
      <c r="M8" s="143">
        <f>D9+D16+D23</f>
        <v>0</v>
      </c>
      <c r="N8" s="142"/>
      <c r="O8" s="144"/>
      <c r="P8" s="145"/>
    </row>
    <row r="9" spans="1:18" s="3" customFormat="1" ht="22.5" customHeight="1">
      <c r="A9" s="18"/>
      <c r="B9" s="18"/>
      <c r="C9" s="5" t="s">
        <v>3</v>
      </c>
      <c r="D9" s="31"/>
      <c r="E9" s="256"/>
      <c r="F9" s="257"/>
      <c r="G9" s="245" t="s">
        <v>4</v>
      </c>
      <c r="H9" s="246"/>
      <c r="J9" s="125"/>
      <c r="K9" s="141"/>
      <c r="L9" s="142" t="s">
        <v>87</v>
      </c>
      <c r="M9" s="143">
        <f>D10+D17+D24</f>
        <v>0</v>
      </c>
      <c r="N9" s="142"/>
      <c r="O9" s="144"/>
      <c r="P9" s="145"/>
    </row>
    <row r="10" spans="1:18" s="3" customFormat="1" ht="22.5" customHeight="1">
      <c r="A10" s="18"/>
      <c r="B10" s="18"/>
      <c r="C10" s="5" t="s">
        <v>5</v>
      </c>
      <c r="D10" s="31"/>
      <c r="E10" s="256" t="s">
        <v>95</v>
      </c>
      <c r="F10" s="257"/>
      <c r="G10" s="245" t="s">
        <v>6</v>
      </c>
      <c r="H10" s="246"/>
      <c r="J10" s="125"/>
      <c r="K10" s="146"/>
      <c r="L10" s="142" t="s">
        <v>88</v>
      </c>
      <c r="M10" s="143">
        <f>D11+D18+D25</f>
        <v>0</v>
      </c>
      <c r="N10" s="142"/>
      <c r="O10" s="144"/>
      <c r="P10" s="145"/>
    </row>
    <row r="11" spans="1:18" s="3" customFormat="1" ht="22.5" customHeight="1" thickBot="1">
      <c r="A11" s="18"/>
      <c r="B11" s="18"/>
      <c r="C11" s="5" t="s">
        <v>7</v>
      </c>
      <c r="D11" s="31"/>
      <c r="E11" s="254"/>
      <c r="F11" s="255"/>
      <c r="G11" s="247" t="s">
        <v>111</v>
      </c>
      <c r="H11" s="248"/>
      <c r="J11" s="10"/>
      <c r="K11" s="146"/>
      <c r="L11" s="147" t="s">
        <v>127</v>
      </c>
      <c r="M11" s="143">
        <f>D12+D19+D26</f>
        <v>0</v>
      </c>
      <c r="N11" s="142" t="str">
        <f>IF(SUM(M8:M10)=M11,"〇","×")</f>
        <v>〇</v>
      </c>
      <c r="O11" s="144"/>
      <c r="P11" s="145"/>
    </row>
    <row r="12" spans="1:18" s="3" customFormat="1" ht="22.5" customHeight="1" thickTop="1" thickBot="1">
      <c r="A12" s="18"/>
      <c r="B12" s="18"/>
      <c r="C12" s="170" t="s">
        <v>113</v>
      </c>
      <c r="D12" s="32">
        <f>SUM(D9:D11)</f>
        <v>0</v>
      </c>
      <c r="E12" s="249"/>
      <c r="F12" s="250"/>
      <c r="G12" s="249"/>
      <c r="H12" s="250"/>
      <c r="J12" s="10"/>
      <c r="K12" s="159"/>
      <c r="L12" s="160" t="s">
        <v>102</v>
      </c>
      <c r="M12" s="161">
        <f>D13+D20+D27</f>
        <v>0</v>
      </c>
      <c r="N12" s="166"/>
      <c r="O12" s="167" t="s">
        <v>101</v>
      </c>
      <c r="P12" s="168">
        <f>E13+E20+E27</f>
        <v>0</v>
      </c>
    </row>
    <row r="13" spans="1:18" s="2" customFormat="1" ht="22.5" customHeight="1">
      <c r="A13" s="19"/>
      <c r="B13" s="19"/>
      <c r="C13" s="60" t="s">
        <v>130</v>
      </c>
      <c r="D13" s="33">
        <f>IF(D12&lt;E13,D12,E13)</f>
        <v>0</v>
      </c>
      <c r="E13" s="267">
        <f>様式第2号!D13</f>
        <v>0</v>
      </c>
      <c r="F13" s="268"/>
      <c r="G13" s="114"/>
      <c r="H13" s="3"/>
      <c r="J13" s="126" t="s">
        <v>112</v>
      </c>
      <c r="K13" s="127"/>
      <c r="L13" s="127"/>
      <c r="M13" s="128"/>
      <c r="N13" s="127"/>
      <c r="O13" s="128"/>
      <c r="R13" s="3"/>
    </row>
    <row r="14" spans="1:18" s="15" customFormat="1">
      <c r="A14" s="17"/>
      <c r="B14" s="27" t="s">
        <v>78</v>
      </c>
      <c r="C14" s="20" t="s">
        <v>50</v>
      </c>
      <c r="D14" s="169" t="str">
        <f>IF(様式第1号!E39="","",様式第1号!E39)</f>
        <v/>
      </c>
      <c r="E14" s="253" t="str">
        <f>IF(様式第1号!E38="","",様式第1号!E38)</f>
        <v/>
      </c>
      <c r="F14" s="253"/>
      <c r="G14" s="42"/>
      <c r="I14" s="11"/>
      <c r="J14" s="133" t="s">
        <v>124</v>
      </c>
      <c r="K14" s="49"/>
      <c r="L14" s="9"/>
      <c r="N14" s="57"/>
      <c r="R14" s="3"/>
    </row>
    <row r="15" spans="1:18" s="3" customFormat="1">
      <c r="A15" s="18"/>
      <c r="B15" s="18"/>
      <c r="C15" s="21" t="s">
        <v>0</v>
      </c>
      <c r="D15" s="4" t="s">
        <v>9</v>
      </c>
      <c r="E15" s="251" t="s">
        <v>1</v>
      </c>
      <c r="F15" s="252"/>
      <c r="G15" s="251" t="s">
        <v>2</v>
      </c>
      <c r="H15" s="252"/>
      <c r="I15" s="1"/>
      <c r="J15" s="35"/>
      <c r="K15" s="47"/>
      <c r="L15" s="50"/>
      <c r="N15" s="50"/>
    </row>
    <row r="16" spans="1:18" s="3" customFormat="1" ht="22.5" customHeight="1">
      <c r="A16" s="18"/>
      <c r="B16" s="18"/>
      <c r="C16" s="5" t="s">
        <v>3</v>
      </c>
      <c r="D16" s="31"/>
      <c r="E16" s="256"/>
      <c r="F16" s="257"/>
      <c r="G16" s="245" t="s">
        <v>4</v>
      </c>
      <c r="H16" s="246"/>
      <c r="J16" s="10"/>
      <c r="K16" s="50"/>
      <c r="L16" s="50"/>
      <c r="N16" s="50"/>
    </row>
    <row r="17" spans="1:16" s="3" customFormat="1" ht="22.5" customHeight="1">
      <c r="A17" s="18"/>
      <c r="B17" s="18"/>
      <c r="C17" s="5" t="s">
        <v>5</v>
      </c>
      <c r="D17" s="31"/>
      <c r="E17" s="256"/>
      <c r="F17" s="257"/>
      <c r="G17" s="245" t="s">
        <v>6</v>
      </c>
      <c r="H17" s="246"/>
      <c r="J17" s="10"/>
      <c r="K17" s="50"/>
      <c r="L17" s="50"/>
      <c r="N17" s="50"/>
    </row>
    <row r="18" spans="1:16" s="3" customFormat="1" ht="22.5" customHeight="1" thickBot="1">
      <c r="A18" s="18"/>
      <c r="B18" s="18"/>
      <c r="C18" s="5" t="s">
        <v>7</v>
      </c>
      <c r="D18" s="31"/>
      <c r="E18" s="254"/>
      <c r="F18" s="255"/>
      <c r="G18" s="247" t="s">
        <v>111</v>
      </c>
      <c r="H18" s="248"/>
      <c r="J18" s="10"/>
      <c r="K18" s="50"/>
      <c r="L18" s="50"/>
      <c r="N18" s="50"/>
    </row>
    <row r="19" spans="1:16" s="3" customFormat="1" ht="22.5" customHeight="1" thickTop="1">
      <c r="A19" s="18"/>
      <c r="B19" s="18"/>
      <c r="C19" s="170" t="s">
        <v>113</v>
      </c>
      <c r="D19" s="32">
        <f>SUM(D16:D18)</f>
        <v>0</v>
      </c>
      <c r="E19" s="249"/>
      <c r="F19" s="250"/>
      <c r="G19" s="249"/>
      <c r="H19" s="250"/>
      <c r="J19" s="10"/>
      <c r="K19" s="50"/>
      <c r="L19" s="50"/>
      <c r="N19" s="50"/>
    </row>
    <row r="20" spans="1:16" s="2" customFormat="1" ht="22.5" customHeight="1">
      <c r="A20" s="19"/>
      <c r="B20" s="19"/>
      <c r="C20" s="60" t="s">
        <v>130</v>
      </c>
      <c r="D20" s="33">
        <f>IF(D19&lt;E20,D19,E20)</f>
        <v>0</v>
      </c>
      <c r="E20" s="267">
        <f>様式第2号!D20</f>
        <v>0</v>
      </c>
      <c r="F20" s="268"/>
      <c r="G20" s="114"/>
      <c r="H20" s="3"/>
      <c r="J20" s="126" t="s">
        <v>112</v>
      </c>
      <c r="K20" s="50"/>
      <c r="L20" s="51"/>
      <c r="N20" s="50"/>
    </row>
    <row r="21" spans="1:16" s="15" customFormat="1" ht="13.5" customHeight="1" outlineLevel="1">
      <c r="A21" s="17"/>
      <c r="B21" s="27" t="s">
        <v>78</v>
      </c>
      <c r="C21" s="20" t="s">
        <v>50</v>
      </c>
      <c r="D21" s="169" t="str">
        <f>IF(様式第1号!E47="","",様式第1号!E47)</f>
        <v/>
      </c>
      <c r="E21" s="253" t="str">
        <f>IF(様式第1号!E46="","",様式第1号!E46)</f>
        <v/>
      </c>
      <c r="F21" s="253"/>
      <c r="G21" s="42"/>
      <c r="I21" s="12"/>
      <c r="J21" s="133" t="s">
        <v>124</v>
      </c>
      <c r="K21" s="57"/>
      <c r="L21" s="9"/>
      <c r="N21" s="57"/>
    </row>
    <row r="22" spans="1:16" s="3" customFormat="1" outlineLevel="1">
      <c r="A22" s="18"/>
      <c r="B22" s="18"/>
      <c r="C22" s="21" t="s">
        <v>0</v>
      </c>
      <c r="D22" s="4" t="s">
        <v>9</v>
      </c>
      <c r="E22" s="251" t="s">
        <v>1</v>
      </c>
      <c r="F22" s="252"/>
      <c r="G22" s="251" t="s">
        <v>2</v>
      </c>
      <c r="H22" s="252"/>
      <c r="I22" s="1"/>
      <c r="J22" s="35"/>
      <c r="K22" s="47"/>
      <c r="L22" s="50"/>
      <c r="N22" s="50"/>
    </row>
    <row r="23" spans="1:16" s="3" customFormat="1" ht="22.5" customHeight="1" outlineLevel="1">
      <c r="A23" s="18"/>
      <c r="B23" s="18"/>
      <c r="C23" s="5" t="s">
        <v>3</v>
      </c>
      <c r="D23" s="31"/>
      <c r="E23" s="256"/>
      <c r="F23" s="257"/>
      <c r="G23" s="245" t="s">
        <v>4</v>
      </c>
      <c r="H23" s="246"/>
      <c r="I23" s="1"/>
      <c r="J23" s="35"/>
      <c r="K23" s="47"/>
      <c r="L23" s="50"/>
      <c r="N23" s="50"/>
    </row>
    <row r="24" spans="1:16" s="3" customFormat="1" ht="22.5" customHeight="1" outlineLevel="1">
      <c r="A24" s="18"/>
      <c r="B24" s="18"/>
      <c r="C24" s="5" t="s">
        <v>5</v>
      </c>
      <c r="D24" s="31"/>
      <c r="E24" s="256"/>
      <c r="F24" s="257"/>
      <c r="G24" s="245" t="s">
        <v>6</v>
      </c>
      <c r="H24" s="246"/>
      <c r="J24" s="10"/>
      <c r="K24" s="50"/>
      <c r="L24" s="50"/>
      <c r="N24" s="50"/>
    </row>
    <row r="25" spans="1:16" s="3" customFormat="1" ht="22.5" customHeight="1" outlineLevel="1" thickBot="1">
      <c r="A25" s="18"/>
      <c r="B25" s="18"/>
      <c r="C25" s="5" t="s">
        <v>7</v>
      </c>
      <c r="D25" s="31"/>
      <c r="E25" s="254"/>
      <c r="F25" s="255"/>
      <c r="G25" s="247" t="s">
        <v>111</v>
      </c>
      <c r="H25" s="248"/>
      <c r="J25" s="10"/>
      <c r="K25" s="50"/>
      <c r="L25" s="50"/>
      <c r="N25" s="50"/>
    </row>
    <row r="26" spans="1:16" s="3" customFormat="1" ht="22.5" customHeight="1" outlineLevel="1" thickTop="1">
      <c r="A26" s="18"/>
      <c r="B26" s="18"/>
      <c r="C26" s="170" t="s">
        <v>113</v>
      </c>
      <c r="D26" s="32">
        <f>SUM(D23:D25)</f>
        <v>0</v>
      </c>
      <c r="E26" s="249"/>
      <c r="F26" s="250"/>
      <c r="G26" s="249"/>
      <c r="H26" s="250"/>
      <c r="J26" s="10"/>
      <c r="K26" s="50"/>
      <c r="L26" s="50"/>
      <c r="N26" s="50"/>
    </row>
    <row r="27" spans="1:16" s="2" customFormat="1" ht="22.5" customHeight="1" outlineLevel="1">
      <c r="A27" s="19"/>
      <c r="B27" s="19"/>
      <c r="C27" s="60" t="s">
        <v>130</v>
      </c>
      <c r="D27" s="33">
        <f>IF(D26&lt;E27,D26,E27)</f>
        <v>0</v>
      </c>
      <c r="E27" s="267">
        <f>様式第2号!D27</f>
        <v>0</v>
      </c>
      <c r="F27" s="268"/>
      <c r="G27" s="114"/>
      <c r="H27" s="3"/>
      <c r="J27" s="126" t="s">
        <v>112</v>
      </c>
      <c r="K27" s="50"/>
      <c r="L27" s="51"/>
      <c r="N27" s="50"/>
    </row>
    <row r="28" spans="1:16">
      <c r="I28" s="3"/>
      <c r="J28" s="133" t="s">
        <v>125</v>
      </c>
      <c r="K28" s="50"/>
    </row>
    <row r="29" spans="1:16" s="11" customFormat="1" ht="13.5" customHeight="1" thickBot="1">
      <c r="A29" s="14"/>
      <c r="B29" s="14" t="s">
        <v>36</v>
      </c>
      <c r="C29" s="40" t="s">
        <v>81</v>
      </c>
      <c r="D29" s="39"/>
      <c r="E29" s="39"/>
      <c r="F29" s="39"/>
      <c r="G29" s="39"/>
      <c r="H29" s="39"/>
      <c r="I29" s="1"/>
      <c r="K29" s="47"/>
      <c r="L29" s="49"/>
      <c r="N29" s="50"/>
    </row>
    <row r="30" spans="1:16" s="15" customFormat="1">
      <c r="A30" s="17"/>
      <c r="B30" s="27" t="s">
        <v>78</v>
      </c>
      <c r="C30" s="20" t="s">
        <v>50</v>
      </c>
      <c r="D30" s="169" t="str">
        <f>IF(D7="","",D7)</f>
        <v/>
      </c>
      <c r="E30" s="253" t="str">
        <f>IF(E7="","",E7)</f>
        <v/>
      </c>
      <c r="F30" s="253"/>
      <c r="G30" s="42"/>
      <c r="I30" s="11"/>
      <c r="J30" s="36"/>
      <c r="K30" s="148"/>
      <c r="L30" s="137" t="str">
        <f>"施設１【"&amp;D4&amp;"】の研修等費"</f>
        <v>施設１【】の研修等費</v>
      </c>
      <c r="M30" s="139"/>
      <c r="N30" s="149"/>
      <c r="O30" s="139"/>
      <c r="P30" s="140"/>
    </row>
    <row r="31" spans="1:16" s="3" customFormat="1">
      <c r="C31" s="21" t="s">
        <v>0</v>
      </c>
      <c r="D31" s="4" t="s">
        <v>9</v>
      </c>
      <c r="E31" s="251" t="s">
        <v>1</v>
      </c>
      <c r="F31" s="252"/>
      <c r="G31" s="251" t="s">
        <v>2</v>
      </c>
      <c r="H31" s="252"/>
      <c r="I31" s="1"/>
      <c r="J31" s="35"/>
      <c r="K31" s="141" t="s">
        <v>85</v>
      </c>
      <c r="L31" s="142" t="s">
        <v>10</v>
      </c>
      <c r="M31" s="143">
        <f>D32+D38+D44</f>
        <v>0</v>
      </c>
      <c r="N31" s="142"/>
      <c r="O31" s="144"/>
      <c r="P31" s="145"/>
    </row>
    <row r="32" spans="1:16" s="3" customFormat="1" ht="22.5" customHeight="1">
      <c r="C32" s="6" t="s">
        <v>10</v>
      </c>
      <c r="D32" s="34"/>
      <c r="E32" s="256"/>
      <c r="F32" s="257"/>
      <c r="G32" s="245" t="s">
        <v>12</v>
      </c>
      <c r="H32" s="246"/>
      <c r="I32" s="1"/>
      <c r="J32" s="35"/>
      <c r="K32" s="141"/>
      <c r="L32" s="142" t="s">
        <v>11</v>
      </c>
      <c r="M32" s="143">
        <f>D33+D39+D45</f>
        <v>0</v>
      </c>
      <c r="N32" s="142"/>
      <c r="O32" s="144"/>
      <c r="P32" s="145"/>
    </row>
    <row r="33" spans="1:16" s="3" customFormat="1" ht="22.5" customHeight="1" thickBot="1">
      <c r="C33" s="6" t="s">
        <v>11</v>
      </c>
      <c r="D33" s="34"/>
      <c r="E33" s="254"/>
      <c r="F33" s="255"/>
      <c r="G33" s="247" t="s">
        <v>12</v>
      </c>
      <c r="H33" s="248"/>
      <c r="I33" s="1"/>
      <c r="J33" s="35"/>
      <c r="K33" s="150"/>
      <c r="L33" s="147" t="s">
        <v>127</v>
      </c>
      <c r="M33" s="143">
        <f>D34+D40+D46</f>
        <v>0</v>
      </c>
      <c r="N33" s="142" t="str">
        <f>IF(SUM(M31:M32)=M33,"〇","×")</f>
        <v>〇</v>
      </c>
      <c r="O33" s="144"/>
      <c r="P33" s="145"/>
    </row>
    <row r="34" spans="1:16" s="3" customFormat="1" ht="22.5" customHeight="1" thickTop="1" thickBot="1">
      <c r="C34" s="170" t="s">
        <v>113</v>
      </c>
      <c r="D34" s="32">
        <f>SUM(D32:D33)</f>
        <v>0</v>
      </c>
      <c r="E34" s="258"/>
      <c r="F34" s="259"/>
      <c r="G34" s="249"/>
      <c r="H34" s="250"/>
      <c r="I34" s="1"/>
      <c r="J34" s="35"/>
      <c r="K34" s="164"/>
      <c r="L34" s="160" t="s">
        <v>102</v>
      </c>
      <c r="M34" s="161">
        <f>D35+D41+D47</f>
        <v>0</v>
      </c>
      <c r="N34" s="166"/>
      <c r="O34" s="167" t="s">
        <v>101</v>
      </c>
      <c r="P34" s="168">
        <f>E35+E41+E47</f>
        <v>0</v>
      </c>
    </row>
    <row r="35" spans="1:16" ht="22.5" customHeight="1">
      <c r="A35" s="1"/>
      <c r="B35" s="1"/>
      <c r="C35" s="60" t="s">
        <v>130</v>
      </c>
      <c r="D35" s="33">
        <f>IF(D34&lt;E35,D34,E35)</f>
        <v>0</v>
      </c>
      <c r="E35" s="267">
        <f>様式第2号!D35</f>
        <v>0</v>
      </c>
      <c r="F35" s="268"/>
      <c r="G35" s="114"/>
      <c r="H35" s="3"/>
      <c r="I35" s="2"/>
      <c r="J35" s="126" t="s">
        <v>112</v>
      </c>
    </row>
    <row r="36" spans="1:16" s="15" customFormat="1">
      <c r="A36" s="17"/>
      <c r="B36" s="27" t="s">
        <v>78</v>
      </c>
      <c r="C36" s="20" t="s">
        <v>50</v>
      </c>
      <c r="D36" s="169" t="str">
        <f>IF(D14="","",D14)</f>
        <v/>
      </c>
      <c r="E36" s="253" t="str">
        <f>IF(E14="","",E14)</f>
        <v/>
      </c>
      <c r="F36" s="253"/>
      <c r="G36" s="42"/>
      <c r="I36" s="11"/>
      <c r="J36" s="133" t="s">
        <v>125</v>
      </c>
      <c r="K36" s="49"/>
      <c r="L36" s="9"/>
      <c r="N36" s="57"/>
    </row>
    <row r="37" spans="1:16" s="3" customFormat="1">
      <c r="C37" s="21" t="s">
        <v>0</v>
      </c>
      <c r="D37" s="4" t="s">
        <v>9</v>
      </c>
      <c r="E37" s="251" t="s">
        <v>1</v>
      </c>
      <c r="F37" s="252"/>
      <c r="G37" s="251" t="s">
        <v>2</v>
      </c>
      <c r="H37" s="252"/>
      <c r="I37" s="1"/>
      <c r="J37" s="35"/>
      <c r="K37" s="47"/>
      <c r="L37" s="50"/>
      <c r="N37" s="50"/>
    </row>
    <row r="38" spans="1:16" s="3" customFormat="1" ht="22.5" customHeight="1">
      <c r="C38" s="6" t="s">
        <v>10</v>
      </c>
      <c r="D38" s="34"/>
      <c r="E38" s="256"/>
      <c r="F38" s="257"/>
      <c r="G38" s="245" t="s">
        <v>12</v>
      </c>
      <c r="H38" s="246"/>
      <c r="I38" s="1"/>
      <c r="J38" s="10"/>
      <c r="K38" s="47"/>
      <c r="L38" s="50"/>
      <c r="N38" s="50"/>
    </row>
    <row r="39" spans="1:16" s="3" customFormat="1" ht="22.5" customHeight="1" thickBot="1">
      <c r="C39" s="6" t="s">
        <v>11</v>
      </c>
      <c r="D39" s="34"/>
      <c r="E39" s="254"/>
      <c r="F39" s="255"/>
      <c r="G39" s="247" t="s">
        <v>12</v>
      </c>
      <c r="H39" s="248"/>
      <c r="I39" s="1"/>
      <c r="J39" s="10"/>
      <c r="K39" s="47"/>
      <c r="L39" s="50"/>
      <c r="N39" s="50"/>
    </row>
    <row r="40" spans="1:16" s="3" customFormat="1" ht="22.5" customHeight="1" thickTop="1">
      <c r="C40" s="170" t="s">
        <v>113</v>
      </c>
      <c r="D40" s="32">
        <f>SUM(D38:D39)</f>
        <v>0</v>
      </c>
      <c r="E40" s="258"/>
      <c r="F40" s="259"/>
      <c r="G40" s="249"/>
      <c r="H40" s="250"/>
      <c r="I40" s="1"/>
      <c r="J40" s="10"/>
      <c r="K40" s="47"/>
      <c r="L40" s="50"/>
      <c r="N40" s="50"/>
    </row>
    <row r="41" spans="1:16" ht="22.5" customHeight="1">
      <c r="A41" s="1"/>
      <c r="B41" s="1"/>
      <c r="C41" s="60" t="s">
        <v>130</v>
      </c>
      <c r="D41" s="33">
        <f>IF(D40&lt;E41,D40,E41)</f>
        <v>0</v>
      </c>
      <c r="E41" s="267">
        <f>様式第2号!D41</f>
        <v>0</v>
      </c>
      <c r="F41" s="268"/>
      <c r="G41" s="114"/>
      <c r="H41" s="3"/>
      <c r="I41" s="2"/>
      <c r="J41" s="10"/>
    </row>
    <row r="42" spans="1:16" s="15" customFormat="1" outlineLevel="1">
      <c r="A42" s="17"/>
      <c r="B42" s="27" t="s">
        <v>78</v>
      </c>
      <c r="C42" s="20" t="s">
        <v>50</v>
      </c>
      <c r="D42" s="169" t="str">
        <f>IF(D21="","",D21)</f>
        <v/>
      </c>
      <c r="E42" s="253" t="str">
        <f>IF(E21="","",E21)</f>
        <v/>
      </c>
      <c r="F42" s="253"/>
      <c r="G42" s="42"/>
      <c r="I42" s="11"/>
      <c r="J42" s="126" t="s">
        <v>112</v>
      </c>
      <c r="K42" s="49"/>
      <c r="L42" s="9"/>
      <c r="N42" s="57"/>
    </row>
    <row r="43" spans="1:16" s="3" customFormat="1" outlineLevel="1">
      <c r="C43" s="21" t="s">
        <v>0</v>
      </c>
      <c r="D43" s="4" t="s">
        <v>9</v>
      </c>
      <c r="E43" s="251" t="s">
        <v>1</v>
      </c>
      <c r="F43" s="252"/>
      <c r="G43" s="251" t="s">
        <v>2</v>
      </c>
      <c r="H43" s="252"/>
      <c r="I43" s="1"/>
      <c r="J43" s="133" t="s">
        <v>125</v>
      </c>
      <c r="K43" s="47"/>
      <c r="L43" s="50"/>
      <c r="N43" s="50"/>
    </row>
    <row r="44" spans="1:16" s="3" customFormat="1" ht="22.5" customHeight="1" outlineLevel="1">
      <c r="C44" s="6" t="s">
        <v>10</v>
      </c>
      <c r="D44" s="34"/>
      <c r="E44" s="256"/>
      <c r="F44" s="257"/>
      <c r="G44" s="245" t="s">
        <v>12</v>
      </c>
      <c r="H44" s="246"/>
      <c r="I44" s="1"/>
      <c r="J44" s="35"/>
      <c r="K44" s="47"/>
      <c r="L44" s="50"/>
      <c r="N44" s="50"/>
    </row>
    <row r="45" spans="1:16" s="3" customFormat="1" ht="22.5" customHeight="1" outlineLevel="1" thickBot="1">
      <c r="C45" s="6" t="s">
        <v>11</v>
      </c>
      <c r="D45" s="34"/>
      <c r="E45" s="254"/>
      <c r="F45" s="255"/>
      <c r="G45" s="247" t="s">
        <v>12</v>
      </c>
      <c r="H45" s="248"/>
      <c r="I45" s="1"/>
      <c r="J45" s="35"/>
      <c r="K45" s="47"/>
      <c r="L45" s="50"/>
      <c r="N45" s="50"/>
    </row>
    <row r="46" spans="1:16" s="3" customFormat="1" ht="22.5" customHeight="1" outlineLevel="1" thickTop="1">
      <c r="C46" s="170" t="s">
        <v>113</v>
      </c>
      <c r="D46" s="32">
        <f>SUM(D44:D45)</f>
        <v>0</v>
      </c>
      <c r="E46" s="258"/>
      <c r="F46" s="259"/>
      <c r="G46" s="249"/>
      <c r="H46" s="250"/>
      <c r="I46" s="1"/>
      <c r="J46" s="10"/>
      <c r="K46" s="47"/>
      <c r="L46" s="50"/>
      <c r="N46" s="50"/>
    </row>
    <row r="47" spans="1:16" ht="22.5" customHeight="1" outlineLevel="1">
      <c r="A47" s="1"/>
      <c r="B47" s="1"/>
      <c r="C47" s="60" t="s">
        <v>130</v>
      </c>
      <c r="D47" s="33">
        <f>IF(D46&lt;E47,D46,E47)</f>
        <v>0</v>
      </c>
      <c r="E47" s="267">
        <f>様式第2号!D47</f>
        <v>0</v>
      </c>
      <c r="F47" s="268"/>
      <c r="G47" s="114"/>
      <c r="H47" s="3"/>
      <c r="I47" s="2"/>
      <c r="J47" s="126" t="s">
        <v>112</v>
      </c>
    </row>
    <row r="48" spans="1:16" s="26" customFormat="1" ht="13.5" customHeight="1">
      <c r="A48" s="23"/>
      <c r="B48" s="23"/>
      <c r="C48" s="24"/>
      <c r="D48" s="25"/>
      <c r="E48" s="29"/>
      <c r="F48" s="25"/>
      <c r="G48" s="25"/>
      <c r="H48" s="25"/>
      <c r="I48" s="1"/>
      <c r="J48" s="133" t="s">
        <v>125</v>
      </c>
      <c r="K48" s="47"/>
      <c r="L48" s="52"/>
      <c r="N48" s="54"/>
    </row>
    <row r="49" spans="1:16" s="26" customFormat="1" ht="13.5" customHeight="1">
      <c r="A49" s="23"/>
      <c r="B49" s="23"/>
      <c r="C49" s="24"/>
      <c r="D49" s="25"/>
      <c r="E49" s="29"/>
      <c r="F49" s="25"/>
      <c r="G49" s="25"/>
      <c r="H49" s="25"/>
      <c r="I49" s="1"/>
      <c r="K49" s="47"/>
      <c r="L49" s="52"/>
      <c r="N49" s="54"/>
    </row>
    <row r="50" spans="1:16" s="11" customFormat="1" ht="13.5" customHeight="1">
      <c r="A50" s="14" t="s">
        <v>82</v>
      </c>
      <c r="B50" s="14"/>
      <c r="C50" s="134" t="s">
        <v>49</v>
      </c>
      <c r="D50" s="262" t="str">
        <f>IF(様式第1号!E54="","",様式第1号!E54)</f>
        <v/>
      </c>
      <c r="E50" s="262"/>
      <c r="F50" s="262"/>
      <c r="G50" s="262"/>
      <c r="H50" s="262"/>
      <c r="I50" s="3"/>
      <c r="K50" s="50"/>
      <c r="L50" s="49"/>
      <c r="N50" s="50"/>
    </row>
    <row r="51" spans="1:16">
      <c r="I51" s="2"/>
      <c r="J51" s="133"/>
      <c r="K51" s="51"/>
    </row>
    <row r="52" spans="1:16" s="11" customFormat="1" ht="13.5" customHeight="1" thickBot="1">
      <c r="A52" s="14"/>
      <c r="B52" s="14" t="s">
        <v>32</v>
      </c>
      <c r="C52" s="40" t="s">
        <v>80</v>
      </c>
      <c r="D52" s="39"/>
      <c r="E52" s="39"/>
      <c r="F52" s="39"/>
      <c r="G52" s="39"/>
      <c r="H52" s="39"/>
      <c r="J52" s="36"/>
      <c r="K52" s="49"/>
      <c r="L52" s="49"/>
      <c r="N52" s="50"/>
    </row>
    <row r="53" spans="1:16" s="15" customFormat="1">
      <c r="A53" s="17"/>
      <c r="B53" s="27" t="s">
        <v>78</v>
      </c>
      <c r="C53" s="20" t="s">
        <v>50</v>
      </c>
      <c r="D53" s="169" t="str">
        <f>IF(様式第1号!E73="","",様式第1号!E73)</f>
        <v/>
      </c>
      <c r="E53" s="253" t="str">
        <f>IF(様式第1号!E72="","",様式第1号!E72)</f>
        <v/>
      </c>
      <c r="F53" s="253"/>
      <c r="G53" s="42"/>
      <c r="I53" s="11"/>
      <c r="J53" s="36"/>
      <c r="K53" s="148"/>
      <c r="L53" s="137" t="str">
        <f>"施設２【"&amp;D50&amp;"】の給与費"</f>
        <v>施設２【】の給与費</v>
      </c>
      <c r="M53" s="139"/>
      <c r="N53" s="149"/>
      <c r="O53" s="139"/>
      <c r="P53" s="140"/>
    </row>
    <row r="54" spans="1:16" s="3" customFormat="1">
      <c r="A54" s="18"/>
      <c r="B54" s="18"/>
      <c r="C54" s="21" t="s">
        <v>0</v>
      </c>
      <c r="D54" s="4" t="s">
        <v>9</v>
      </c>
      <c r="E54" s="251" t="s">
        <v>1</v>
      </c>
      <c r="F54" s="252"/>
      <c r="G54" s="251" t="s">
        <v>2</v>
      </c>
      <c r="H54" s="252"/>
      <c r="I54" s="1"/>
      <c r="J54" s="35"/>
      <c r="K54" s="141" t="s">
        <v>84</v>
      </c>
      <c r="L54" s="142" t="s">
        <v>3</v>
      </c>
      <c r="M54" s="143">
        <f>D55+D62+D69</f>
        <v>0</v>
      </c>
      <c r="N54" s="142"/>
      <c r="O54" s="144"/>
      <c r="P54" s="145"/>
    </row>
    <row r="55" spans="1:16" s="3" customFormat="1" ht="22.5" customHeight="1">
      <c r="A55" s="18"/>
      <c r="B55" s="18"/>
      <c r="C55" s="5" t="s">
        <v>3</v>
      </c>
      <c r="D55" s="31"/>
      <c r="E55" s="256"/>
      <c r="F55" s="257"/>
      <c r="G55" s="245" t="s">
        <v>4</v>
      </c>
      <c r="H55" s="246"/>
      <c r="I55" s="1"/>
      <c r="J55" s="35"/>
      <c r="K55" s="141"/>
      <c r="L55" s="142" t="s">
        <v>87</v>
      </c>
      <c r="M55" s="143">
        <f>D56+D63+D70</f>
        <v>0</v>
      </c>
      <c r="N55" s="142"/>
      <c r="O55" s="144"/>
      <c r="P55" s="145"/>
    </row>
    <row r="56" spans="1:16" s="3" customFormat="1" ht="22.5" customHeight="1">
      <c r="A56" s="18"/>
      <c r="B56" s="18"/>
      <c r="C56" s="5" t="s">
        <v>5</v>
      </c>
      <c r="D56" s="31"/>
      <c r="E56" s="256"/>
      <c r="F56" s="257"/>
      <c r="G56" s="245" t="s">
        <v>6</v>
      </c>
      <c r="H56" s="246"/>
      <c r="I56" s="11"/>
      <c r="J56" s="36"/>
      <c r="K56" s="146"/>
      <c r="L56" s="142" t="s">
        <v>88</v>
      </c>
      <c r="M56" s="143">
        <f>D57+D64+D71</f>
        <v>0</v>
      </c>
      <c r="N56" s="142"/>
      <c r="O56" s="144"/>
      <c r="P56" s="145"/>
    </row>
    <row r="57" spans="1:16" s="3" customFormat="1" ht="22.5" customHeight="1" thickBot="1">
      <c r="A57" s="18"/>
      <c r="B57" s="18"/>
      <c r="C57" s="5" t="s">
        <v>7</v>
      </c>
      <c r="D57" s="31"/>
      <c r="E57" s="254"/>
      <c r="F57" s="255"/>
      <c r="G57" s="247" t="s">
        <v>111</v>
      </c>
      <c r="H57" s="248"/>
      <c r="I57" s="1"/>
      <c r="J57" s="35"/>
      <c r="K57" s="146"/>
      <c r="L57" s="147" t="s">
        <v>127</v>
      </c>
      <c r="M57" s="143">
        <f>D58+D65+D72</f>
        <v>0</v>
      </c>
      <c r="N57" s="142" t="str">
        <f>IF(SUM(M54:M56)=M57,"〇","×")</f>
        <v>〇</v>
      </c>
      <c r="O57" s="144"/>
      <c r="P57" s="145"/>
    </row>
    <row r="58" spans="1:16" s="3" customFormat="1" ht="22.5" customHeight="1" thickTop="1" thickBot="1">
      <c r="A58" s="18"/>
      <c r="B58" s="18"/>
      <c r="C58" s="170" t="s">
        <v>113</v>
      </c>
      <c r="D58" s="32">
        <f>SUM(D55:D57)</f>
        <v>0</v>
      </c>
      <c r="E58" s="249"/>
      <c r="F58" s="250"/>
      <c r="G58" s="249"/>
      <c r="H58" s="250"/>
      <c r="I58" s="1"/>
      <c r="J58" s="35"/>
      <c r="K58" s="164"/>
      <c r="L58" s="160" t="s">
        <v>102</v>
      </c>
      <c r="M58" s="161">
        <f>D59+D66+D73</f>
        <v>0</v>
      </c>
      <c r="N58" s="166"/>
      <c r="O58" s="167" t="s">
        <v>101</v>
      </c>
      <c r="P58" s="168">
        <f>E59+E66+E73</f>
        <v>0</v>
      </c>
    </row>
    <row r="59" spans="1:16" s="2" customFormat="1" ht="22.5" customHeight="1">
      <c r="A59" s="19"/>
      <c r="B59" s="19"/>
      <c r="C59" s="60" t="s">
        <v>130</v>
      </c>
      <c r="D59" s="33">
        <f>IF(D58&lt;E59,D58,E59)</f>
        <v>0</v>
      </c>
      <c r="E59" s="267">
        <f>様式第2号!D59</f>
        <v>0</v>
      </c>
      <c r="F59" s="268"/>
      <c r="G59" s="114"/>
      <c r="H59" s="3"/>
      <c r="J59" s="126" t="s">
        <v>112</v>
      </c>
      <c r="K59" s="50"/>
      <c r="L59" s="51"/>
      <c r="N59" s="50"/>
    </row>
    <row r="60" spans="1:16" s="15" customFormat="1" ht="12">
      <c r="A60" s="17"/>
      <c r="B60" s="27" t="s">
        <v>78</v>
      </c>
      <c r="C60" s="20" t="s">
        <v>50</v>
      </c>
      <c r="D60" s="169" t="str">
        <f>IF(様式第1号!E81="","",様式第1号!E81)</f>
        <v/>
      </c>
      <c r="E60" s="253" t="str">
        <f>IF(様式第1号!E80="","",様式第1号!E80)</f>
        <v/>
      </c>
      <c r="F60" s="253"/>
      <c r="G60" s="42"/>
      <c r="I60" s="12"/>
      <c r="J60" s="133" t="s">
        <v>125</v>
      </c>
      <c r="K60" s="57"/>
      <c r="L60" s="9"/>
      <c r="N60" s="57"/>
    </row>
    <row r="61" spans="1:16" s="3" customFormat="1" ht="11.25">
      <c r="A61" s="18"/>
      <c r="B61" s="18"/>
      <c r="C61" s="21" t="s">
        <v>0</v>
      </c>
      <c r="D61" s="4" t="s">
        <v>9</v>
      </c>
      <c r="E61" s="251" t="s">
        <v>1</v>
      </c>
      <c r="F61" s="252"/>
      <c r="G61" s="251" t="s">
        <v>2</v>
      </c>
      <c r="H61" s="252"/>
      <c r="J61" s="10"/>
      <c r="K61" s="50"/>
      <c r="L61" s="50"/>
      <c r="N61" s="50"/>
    </row>
    <row r="62" spans="1:16" s="3" customFormat="1" ht="22.5" customHeight="1">
      <c r="A62" s="18"/>
      <c r="B62" s="18"/>
      <c r="C62" s="5" t="s">
        <v>3</v>
      </c>
      <c r="D62" s="31"/>
      <c r="E62" s="256"/>
      <c r="F62" s="257"/>
      <c r="G62" s="245" t="s">
        <v>4</v>
      </c>
      <c r="H62" s="246"/>
      <c r="J62" s="10"/>
      <c r="K62" s="50"/>
      <c r="L62" s="50"/>
      <c r="N62" s="50"/>
    </row>
    <row r="63" spans="1:16" s="3" customFormat="1" ht="22.5" customHeight="1">
      <c r="A63" s="18"/>
      <c r="B63" s="18"/>
      <c r="C63" s="5" t="s">
        <v>5</v>
      </c>
      <c r="D63" s="31"/>
      <c r="E63" s="256"/>
      <c r="F63" s="257"/>
      <c r="G63" s="245" t="s">
        <v>6</v>
      </c>
      <c r="H63" s="246"/>
      <c r="I63" s="1"/>
      <c r="J63" s="35"/>
      <c r="K63" s="47"/>
      <c r="L63" s="50"/>
      <c r="N63" s="50"/>
    </row>
    <row r="64" spans="1:16" s="3" customFormat="1" ht="22.5" customHeight="1" thickBot="1">
      <c r="A64" s="18"/>
      <c r="B64" s="18"/>
      <c r="C64" s="5" t="s">
        <v>7</v>
      </c>
      <c r="D64" s="31"/>
      <c r="E64" s="254"/>
      <c r="F64" s="255"/>
      <c r="G64" s="247" t="s">
        <v>111</v>
      </c>
      <c r="H64" s="248"/>
      <c r="I64" s="1"/>
      <c r="J64" s="35"/>
      <c r="K64" s="47"/>
      <c r="L64" s="50"/>
      <c r="N64" s="50"/>
    </row>
    <row r="65" spans="1:16" s="3" customFormat="1" ht="22.5" customHeight="1" thickTop="1">
      <c r="A65" s="18"/>
      <c r="B65" s="18"/>
      <c r="C65" s="170" t="s">
        <v>113</v>
      </c>
      <c r="D65" s="32">
        <f>SUM(D62:D64)</f>
        <v>0</v>
      </c>
      <c r="E65" s="249"/>
      <c r="F65" s="250"/>
      <c r="G65" s="249"/>
      <c r="H65" s="250"/>
      <c r="I65" s="7"/>
      <c r="J65" s="38"/>
      <c r="K65" s="30"/>
      <c r="L65" s="50"/>
      <c r="N65" s="50"/>
    </row>
    <row r="66" spans="1:16" s="2" customFormat="1" ht="22.5" customHeight="1">
      <c r="A66" s="19"/>
      <c r="B66" s="19"/>
      <c r="C66" s="60" t="s">
        <v>130</v>
      </c>
      <c r="D66" s="33">
        <f>IF(D65&lt;E66,D65,E66)</f>
        <v>0</v>
      </c>
      <c r="E66" s="267">
        <f>様式第2号!D66</f>
        <v>0</v>
      </c>
      <c r="F66" s="268"/>
      <c r="G66" s="114"/>
      <c r="H66" s="3"/>
      <c r="J66" s="126" t="s">
        <v>112</v>
      </c>
      <c r="K66" s="50"/>
      <c r="L66" s="51"/>
      <c r="N66" s="50"/>
    </row>
    <row r="67" spans="1:16" s="15" customFormat="1" ht="13.5" customHeight="1" outlineLevel="1">
      <c r="A67" s="17"/>
      <c r="B67" s="27" t="s">
        <v>78</v>
      </c>
      <c r="C67" s="20" t="s">
        <v>50</v>
      </c>
      <c r="D67" s="59" t="str">
        <f>IF(様式第1号!E89="","",様式第1号!E89)</f>
        <v/>
      </c>
      <c r="E67" s="253" t="str">
        <f>IF(様式第1号!E88="","",様式第1号!E88)</f>
        <v/>
      </c>
      <c r="F67" s="253"/>
      <c r="G67" s="56"/>
      <c r="I67" s="3"/>
      <c r="J67" s="133" t="s">
        <v>125</v>
      </c>
      <c r="K67" s="50"/>
      <c r="L67" s="9"/>
      <c r="N67" s="50"/>
    </row>
    <row r="68" spans="1:16" s="3" customFormat="1" ht="11.25" outlineLevel="1">
      <c r="A68" s="18"/>
      <c r="B68" s="18"/>
      <c r="C68" s="21" t="s">
        <v>0</v>
      </c>
      <c r="D68" s="4" t="s">
        <v>9</v>
      </c>
      <c r="E68" s="251" t="s">
        <v>1</v>
      </c>
      <c r="F68" s="252"/>
      <c r="G68" s="251" t="s">
        <v>2</v>
      </c>
      <c r="H68" s="252"/>
      <c r="J68" s="10"/>
      <c r="K68" s="50"/>
      <c r="L68" s="50"/>
      <c r="N68" s="50"/>
    </row>
    <row r="69" spans="1:16" s="3" customFormat="1" ht="22.5" customHeight="1" outlineLevel="1">
      <c r="A69" s="18"/>
      <c r="B69" s="18"/>
      <c r="C69" s="5" t="s">
        <v>3</v>
      </c>
      <c r="D69" s="31"/>
      <c r="E69" s="256"/>
      <c r="F69" s="257"/>
      <c r="G69" s="245" t="s">
        <v>4</v>
      </c>
      <c r="H69" s="246"/>
      <c r="J69" s="10"/>
      <c r="K69" s="50"/>
      <c r="L69" s="50"/>
      <c r="N69" s="50"/>
    </row>
    <row r="70" spans="1:16" s="3" customFormat="1" ht="22.5" customHeight="1" outlineLevel="1">
      <c r="A70" s="18"/>
      <c r="B70" s="18"/>
      <c r="C70" s="5" t="s">
        <v>5</v>
      </c>
      <c r="D70" s="31"/>
      <c r="E70" s="256"/>
      <c r="F70" s="257"/>
      <c r="G70" s="245" t="s">
        <v>6</v>
      </c>
      <c r="H70" s="246"/>
      <c r="I70" s="1"/>
      <c r="J70" s="35"/>
      <c r="K70" s="47"/>
      <c r="L70" s="50"/>
      <c r="N70" s="50"/>
    </row>
    <row r="71" spans="1:16" s="3" customFormat="1" ht="22.5" customHeight="1" outlineLevel="1" thickBot="1">
      <c r="A71" s="18"/>
      <c r="B71" s="18"/>
      <c r="C71" s="5" t="s">
        <v>7</v>
      </c>
      <c r="D71" s="31"/>
      <c r="E71" s="254"/>
      <c r="F71" s="255"/>
      <c r="G71" s="247" t="s">
        <v>111</v>
      </c>
      <c r="H71" s="248"/>
      <c r="I71" s="1"/>
      <c r="J71" s="35"/>
      <c r="K71" s="47"/>
      <c r="L71" s="50"/>
      <c r="N71" s="50"/>
    </row>
    <row r="72" spans="1:16" s="3" customFormat="1" ht="22.5" customHeight="1" outlineLevel="1" thickTop="1">
      <c r="A72" s="18"/>
      <c r="B72" s="18"/>
      <c r="C72" s="170" t="s">
        <v>113</v>
      </c>
      <c r="D72" s="32">
        <f>SUM(D69:D71)</f>
        <v>0</v>
      </c>
      <c r="E72" s="249"/>
      <c r="F72" s="250"/>
      <c r="G72" s="249"/>
      <c r="H72" s="250"/>
      <c r="I72" s="7"/>
      <c r="J72" s="38"/>
      <c r="K72" s="30"/>
      <c r="L72" s="50"/>
      <c r="N72" s="50"/>
    </row>
    <row r="73" spans="1:16" s="2" customFormat="1" ht="22.5" customHeight="1" outlineLevel="1">
      <c r="A73" s="19"/>
      <c r="B73" s="19"/>
      <c r="C73" s="60" t="s">
        <v>130</v>
      </c>
      <c r="D73" s="33">
        <f>IF(D72&lt;E73,D72,E73)</f>
        <v>0</v>
      </c>
      <c r="E73" s="267">
        <f>様式第2号!D73</f>
        <v>0</v>
      </c>
      <c r="F73" s="268"/>
      <c r="G73" s="114"/>
      <c r="H73" s="3"/>
      <c r="J73" s="126" t="s">
        <v>112</v>
      </c>
      <c r="K73" s="50"/>
      <c r="L73" s="51"/>
      <c r="N73" s="50"/>
    </row>
    <row r="74" spans="1:16">
      <c r="I74" s="3"/>
      <c r="J74" s="133" t="s">
        <v>125</v>
      </c>
      <c r="K74" s="50"/>
    </row>
    <row r="75" spans="1:16" s="11" customFormat="1" ht="13.5" customHeight="1" thickBot="1">
      <c r="A75" s="14"/>
      <c r="B75" s="14" t="s">
        <v>36</v>
      </c>
      <c r="C75" s="40" t="s">
        <v>81</v>
      </c>
      <c r="D75" s="39"/>
      <c r="E75" s="39"/>
      <c r="F75" s="39"/>
      <c r="G75" s="39"/>
      <c r="H75" s="39"/>
      <c r="I75" s="1"/>
      <c r="J75" s="35"/>
      <c r="K75" s="47"/>
      <c r="L75" s="49"/>
      <c r="N75" s="50"/>
    </row>
    <row r="76" spans="1:16" s="15" customFormat="1">
      <c r="A76" s="17"/>
      <c r="B76" s="27" t="s">
        <v>78</v>
      </c>
      <c r="C76" s="20" t="s">
        <v>50</v>
      </c>
      <c r="D76" s="169" t="str">
        <f>IF(D53="","",D53)</f>
        <v/>
      </c>
      <c r="E76" s="253" t="str">
        <f>IF(E53="","",E53)</f>
        <v/>
      </c>
      <c r="F76" s="253"/>
      <c r="G76" s="42"/>
      <c r="I76" s="11"/>
      <c r="J76" s="36"/>
      <c r="K76" s="148"/>
      <c r="L76" s="137" t="str">
        <f>"施設２【"&amp;D50&amp;"】の研修等費"</f>
        <v>施設２【】の研修等費</v>
      </c>
      <c r="M76" s="139"/>
      <c r="N76" s="149"/>
      <c r="O76" s="139"/>
      <c r="P76" s="140"/>
    </row>
    <row r="77" spans="1:16" s="3" customFormat="1">
      <c r="C77" s="21" t="s">
        <v>0</v>
      </c>
      <c r="D77" s="4" t="s">
        <v>9</v>
      </c>
      <c r="E77" s="251" t="s">
        <v>1</v>
      </c>
      <c r="F77" s="252"/>
      <c r="G77" s="251" t="s">
        <v>2</v>
      </c>
      <c r="H77" s="252"/>
      <c r="I77" s="1"/>
      <c r="J77" s="35"/>
      <c r="K77" s="141" t="s">
        <v>85</v>
      </c>
      <c r="L77" s="142" t="s">
        <v>10</v>
      </c>
      <c r="M77" s="143">
        <f>D78+D84+D90</f>
        <v>0</v>
      </c>
      <c r="N77" s="142"/>
      <c r="O77" s="144"/>
      <c r="P77" s="145"/>
    </row>
    <row r="78" spans="1:16" s="3" customFormat="1" ht="22.5" customHeight="1">
      <c r="C78" s="6" t="s">
        <v>10</v>
      </c>
      <c r="D78" s="34"/>
      <c r="E78" s="256"/>
      <c r="F78" s="257"/>
      <c r="G78" s="245" t="s">
        <v>12</v>
      </c>
      <c r="H78" s="246"/>
      <c r="I78" s="1"/>
      <c r="J78" s="35"/>
      <c r="K78" s="141"/>
      <c r="L78" s="142" t="s">
        <v>11</v>
      </c>
      <c r="M78" s="143">
        <f>D79+D85+D91</f>
        <v>0</v>
      </c>
      <c r="N78" s="142"/>
      <c r="O78" s="144"/>
      <c r="P78" s="145"/>
    </row>
    <row r="79" spans="1:16" s="3" customFormat="1" ht="22.5" customHeight="1" thickBot="1">
      <c r="C79" s="6" t="s">
        <v>11</v>
      </c>
      <c r="D79" s="34">
        <v>0</v>
      </c>
      <c r="E79" s="254"/>
      <c r="F79" s="255"/>
      <c r="G79" s="247" t="s">
        <v>12</v>
      </c>
      <c r="H79" s="248"/>
      <c r="I79" s="1"/>
      <c r="J79" s="35"/>
      <c r="K79" s="150"/>
      <c r="L79" s="147" t="s">
        <v>127</v>
      </c>
      <c r="M79" s="143">
        <f>D80+D86+D92</f>
        <v>0</v>
      </c>
      <c r="N79" s="142" t="str">
        <f>IF(SUM(M77:M78)=M79,"〇","×")</f>
        <v>〇</v>
      </c>
      <c r="O79" s="144"/>
      <c r="P79" s="145"/>
    </row>
    <row r="80" spans="1:16" s="3" customFormat="1" ht="22.5" customHeight="1" thickTop="1" thickBot="1">
      <c r="C80" s="170" t="s">
        <v>113</v>
      </c>
      <c r="D80" s="32">
        <f>SUM(D78:D79)</f>
        <v>0</v>
      </c>
      <c r="E80" s="258"/>
      <c r="F80" s="259"/>
      <c r="G80" s="249"/>
      <c r="H80" s="250"/>
      <c r="I80" s="1"/>
      <c r="J80" s="35"/>
      <c r="K80" s="164"/>
      <c r="L80" s="160" t="s">
        <v>102</v>
      </c>
      <c r="M80" s="161">
        <f>D81+D87+D93</f>
        <v>0</v>
      </c>
      <c r="N80" s="166"/>
      <c r="O80" s="167" t="s">
        <v>101</v>
      </c>
      <c r="P80" s="168">
        <f>E81+E87+E93</f>
        <v>0</v>
      </c>
    </row>
    <row r="81" spans="1:14" ht="22.5" customHeight="1">
      <c r="A81" s="1"/>
      <c r="B81" s="1"/>
      <c r="C81" s="60" t="s">
        <v>130</v>
      </c>
      <c r="D81" s="33">
        <f>IF(D80&lt;E81,D80,E81)</f>
        <v>0</v>
      </c>
      <c r="E81" s="267">
        <f>様式第2号!D81</f>
        <v>0</v>
      </c>
      <c r="F81" s="268"/>
      <c r="G81" s="114"/>
      <c r="H81" s="3"/>
      <c r="I81" s="2"/>
      <c r="J81" s="126" t="s">
        <v>112</v>
      </c>
    </row>
    <row r="82" spans="1:14" s="15" customFormat="1">
      <c r="A82" s="17"/>
      <c r="B82" s="27" t="s">
        <v>78</v>
      </c>
      <c r="C82" s="20" t="s">
        <v>50</v>
      </c>
      <c r="D82" s="169" t="str">
        <f>IF(D60="","",D60)</f>
        <v/>
      </c>
      <c r="E82" s="253" t="str">
        <f>IF(E60="","",E60)</f>
        <v/>
      </c>
      <c r="F82" s="253"/>
      <c r="G82" s="42"/>
      <c r="I82" s="11"/>
      <c r="J82" s="133" t="s">
        <v>125</v>
      </c>
      <c r="K82" s="49"/>
      <c r="L82" s="9"/>
      <c r="N82" s="57"/>
    </row>
    <row r="83" spans="1:14" s="3" customFormat="1">
      <c r="C83" s="21" t="s">
        <v>0</v>
      </c>
      <c r="D83" s="4" t="s">
        <v>9</v>
      </c>
      <c r="E83" s="251" t="s">
        <v>1</v>
      </c>
      <c r="F83" s="252"/>
      <c r="G83" s="251" t="s">
        <v>2</v>
      </c>
      <c r="H83" s="252"/>
      <c r="I83" s="1"/>
      <c r="J83" s="35"/>
      <c r="K83" s="47"/>
      <c r="L83" s="50"/>
      <c r="N83" s="50"/>
    </row>
    <row r="84" spans="1:14" s="3" customFormat="1" ht="22.5" customHeight="1">
      <c r="C84" s="6" t="s">
        <v>10</v>
      </c>
      <c r="D84" s="34"/>
      <c r="E84" s="256"/>
      <c r="F84" s="257"/>
      <c r="G84" s="245" t="s">
        <v>12</v>
      </c>
      <c r="H84" s="246"/>
      <c r="I84" s="1"/>
      <c r="J84" s="35"/>
      <c r="K84" s="47"/>
      <c r="L84" s="50"/>
      <c r="N84" s="50"/>
    </row>
    <row r="85" spans="1:14" s="3" customFormat="1" ht="22.5" customHeight="1" thickBot="1">
      <c r="C85" s="6" t="s">
        <v>11</v>
      </c>
      <c r="D85" s="34"/>
      <c r="E85" s="254"/>
      <c r="F85" s="255"/>
      <c r="G85" s="247" t="s">
        <v>12</v>
      </c>
      <c r="H85" s="248"/>
      <c r="I85" s="1"/>
      <c r="J85" s="35"/>
      <c r="K85" s="47"/>
      <c r="L85" s="50"/>
      <c r="N85" s="50"/>
    </row>
    <row r="86" spans="1:14" s="3" customFormat="1" ht="22.5" customHeight="1" thickTop="1">
      <c r="C86" s="170" t="s">
        <v>113</v>
      </c>
      <c r="D86" s="32">
        <f>SUM(D84:D85)</f>
        <v>0</v>
      </c>
      <c r="E86" s="258"/>
      <c r="F86" s="259"/>
      <c r="G86" s="249"/>
      <c r="H86" s="250"/>
      <c r="I86" s="1"/>
      <c r="J86" s="35"/>
      <c r="K86" s="47"/>
      <c r="L86" s="50"/>
      <c r="N86" s="50"/>
    </row>
    <row r="87" spans="1:14" ht="22.5" customHeight="1">
      <c r="A87" s="1"/>
      <c r="B87" s="1"/>
      <c r="C87" s="60" t="s">
        <v>130</v>
      </c>
      <c r="D87" s="33">
        <f>IF(D86&lt;E87,D86,E87)</f>
        <v>0</v>
      </c>
      <c r="E87" s="267">
        <f>様式第2号!D87</f>
        <v>0</v>
      </c>
      <c r="F87" s="268"/>
      <c r="G87" s="114"/>
      <c r="H87" s="3"/>
      <c r="I87" s="2"/>
      <c r="J87" s="126" t="s">
        <v>112</v>
      </c>
    </row>
    <row r="88" spans="1:14" s="15" customFormat="1" outlineLevel="1">
      <c r="A88" s="17"/>
      <c r="B88" s="27" t="s">
        <v>78</v>
      </c>
      <c r="C88" s="20" t="s">
        <v>50</v>
      </c>
      <c r="D88" s="169" t="str">
        <f>IF(D67="","",D67)</f>
        <v/>
      </c>
      <c r="E88" s="253" t="str">
        <f>IF(E67="","",E67)</f>
        <v/>
      </c>
      <c r="F88" s="253"/>
      <c r="G88" s="42"/>
      <c r="I88" s="11"/>
      <c r="J88" s="133" t="s">
        <v>125</v>
      </c>
      <c r="K88" s="49"/>
      <c r="L88" s="9"/>
      <c r="N88" s="57"/>
    </row>
    <row r="89" spans="1:14" s="3" customFormat="1" outlineLevel="1">
      <c r="C89" s="21" t="s">
        <v>0</v>
      </c>
      <c r="D89" s="4" t="s">
        <v>9</v>
      </c>
      <c r="E89" s="251" t="s">
        <v>1</v>
      </c>
      <c r="F89" s="252"/>
      <c r="G89" s="251" t="s">
        <v>2</v>
      </c>
      <c r="H89" s="252"/>
      <c r="I89" s="1"/>
      <c r="J89" s="35"/>
      <c r="K89" s="47"/>
      <c r="L89" s="50"/>
      <c r="N89" s="50"/>
    </row>
    <row r="90" spans="1:14" s="3" customFormat="1" ht="22.5" customHeight="1" outlineLevel="1">
      <c r="C90" s="6" t="s">
        <v>10</v>
      </c>
      <c r="D90" s="34"/>
      <c r="E90" s="256"/>
      <c r="F90" s="257"/>
      <c r="G90" s="245" t="s">
        <v>12</v>
      </c>
      <c r="H90" s="246"/>
      <c r="I90" s="1"/>
      <c r="J90" s="35"/>
      <c r="K90" s="47"/>
      <c r="L90" s="50"/>
      <c r="N90" s="50"/>
    </row>
    <row r="91" spans="1:14" s="3" customFormat="1" ht="22.5" customHeight="1" outlineLevel="1" thickBot="1">
      <c r="C91" s="6" t="s">
        <v>11</v>
      </c>
      <c r="D91" s="34"/>
      <c r="E91" s="254"/>
      <c r="F91" s="255"/>
      <c r="G91" s="247" t="s">
        <v>12</v>
      </c>
      <c r="H91" s="248"/>
      <c r="I91" s="1"/>
      <c r="J91" s="35"/>
      <c r="K91" s="47"/>
      <c r="L91" s="50"/>
      <c r="N91" s="50"/>
    </row>
    <row r="92" spans="1:14" s="3" customFormat="1" ht="22.5" customHeight="1" outlineLevel="1" thickTop="1">
      <c r="C92" s="170" t="s">
        <v>113</v>
      </c>
      <c r="D92" s="32">
        <f>SUM(D90:D91)</f>
        <v>0</v>
      </c>
      <c r="E92" s="258"/>
      <c r="F92" s="259"/>
      <c r="G92" s="249"/>
      <c r="H92" s="250"/>
      <c r="I92" s="1"/>
      <c r="J92" s="35"/>
      <c r="K92" s="47"/>
      <c r="L92" s="50"/>
      <c r="N92" s="50"/>
    </row>
    <row r="93" spans="1:14" ht="22.5" customHeight="1" outlineLevel="1">
      <c r="A93" s="1"/>
      <c r="B93" s="1"/>
      <c r="C93" s="60" t="s">
        <v>130</v>
      </c>
      <c r="D93" s="33">
        <f>IF(D92&lt;E93,D92,E93)</f>
        <v>0</v>
      </c>
      <c r="E93" s="267">
        <f>様式第2号!D93</f>
        <v>0</v>
      </c>
      <c r="F93" s="268"/>
      <c r="G93" s="114"/>
      <c r="H93" s="3"/>
      <c r="I93" s="2"/>
      <c r="J93" s="126" t="s">
        <v>112</v>
      </c>
    </row>
    <row r="94" spans="1:14" s="26" customFormat="1" ht="13.5" customHeight="1">
      <c r="A94" s="23"/>
      <c r="B94" s="23"/>
      <c r="C94" s="24"/>
      <c r="D94" s="25"/>
      <c r="E94" s="29"/>
      <c r="F94" s="25"/>
      <c r="G94" s="25"/>
      <c r="H94" s="25"/>
      <c r="I94" s="1"/>
      <c r="J94" s="133" t="s">
        <v>125</v>
      </c>
      <c r="K94" s="47"/>
      <c r="L94" s="52"/>
      <c r="N94" s="54"/>
    </row>
    <row r="95" spans="1:14" s="26" customFormat="1" ht="13.5" customHeight="1">
      <c r="A95" s="23"/>
      <c r="B95" s="23"/>
      <c r="C95" s="24"/>
      <c r="D95" s="25"/>
      <c r="E95" s="29"/>
      <c r="F95" s="25"/>
      <c r="G95" s="25"/>
      <c r="H95" s="25"/>
      <c r="I95" s="1"/>
      <c r="J95" s="35"/>
      <c r="K95" s="47"/>
      <c r="L95" s="52"/>
      <c r="N95" s="54"/>
    </row>
    <row r="96" spans="1:14" s="11" customFormat="1" ht="13.5" customHeight="1">
      <c r="A96" s="14" t="s">
        <v>83</v>
      </c>
      <c r="B96" s="14"/>
      <c r="C96" s="134" t="s">
        <v>49</v>
      </c>
      <c r="D96" s="262" t="str">
        <f>IF(様式第1号!E96="","",様式第1号!E96)</f>
        <v/>
      </c>
      <c r="E96" s="262"/>
      <c r="F96" s="262"/>
      <c r="G96" s="262"/>
      <c r="H96" s="262"/>
      <c r="I96" s="3"/>
      <c r="J96" s="10"/>
      <c r="K96" s="50"/>
      <c r="L96" s="49"/>
      <c r="N96" s="50"/>
    </row>
    <row r="97" spans="1:16">
      <c r="I97" s="3"/>
      <c r="J97" s="10"/>
      <c r="K97" s="50"/>
    </row>
    <row r="98" spans="1:16" s="11" customFormat="1" ht="13.5" customHeight="1" thickBot="1">
      <c r="A98" s="14"/>
      <c r="B98" s="14" t="s">
        <v>32</v>
      </c>
      <c r="C98" s="40" t="s">
        <v>80</v>
      </c>
      <c r="D98" s="39"/>
      <c r="E98" s="39"/>
      <c r="F98" s="39"/>
      <c r="G98" s="39"/>
      <c r="H98" s="39"/>
      <c r="J98" s="36"/>
      <c r="K98" s="49"/>
      <c r="L98" s="49"/>
      <c r="N98" s="50"/>
    </row>
    <row r="99" spans="1:16" s="15" customFormat="1">
      <c r="A99" s="17"/>
      <c r="B99" s="27" t="s">
        <v>78</v>
      </c>
      <c r="C99" s="20" t="s">
        <v>50</v>
      </c>
      <c r="D99" s="169" t="str">
        <f>IF(様式第1号!E115="","",様式第1号!E115)</f>
        <v/>
      </c>
      <c r="E99" s="253" t="str">
        <f>IF(様式第1号!E114="","",様式第1号!E114)</f>
        <v/>
      </c>
      <c r="F99" s="253"/>
      <c r="G99" s="42"/>
      <c r="I99" s="11"/>
      <c r="J99" s="36"/>
      <c r="K99" s="148"/>
      <c r="L99" s="137" t="str">
        <f>"施設３【"&amp;D96&amp;"】の給与費"</f>
        <v>施設３【】の給与費</v>
      </c>
      <c r="M99" s="139"/>
      <c r="N99" s="149"/>
      <c r="O99" s="139"/>
      <c r="P99" s="140"/>
    </row>
    <row r="100" spans="1:16" s="3" customFormat="1">
      <c r="A100" s="18"/>
      <c r="B100" s="18"/>
      <c r="C100" s="21" t="s">
        <v>0</v>
      </c>
      <c r="D100" s="4" t="s">
        <v>9</v>
      </c>
      <c r="E100" s="251" t="s">
        <v>1</v>
      </c>
      <c r="F100" s="252"/>
      <c r="G100" s="251" t="s">
        <v>2</v>
      </c>
      <c r="H100" s="252"/>
      <c r="I100" s="1"/>
      <c r="J100" s="35"/>
      <c r="K100" s="141" t="s">
        <v>84</v>
      </c>
      <c r="L100" s="142" t="s">
        <v>3</v>
      </c>
      <c r="M100" s="143">
        <f>D101+D108+D115</f>
        <v>0</v>
      </c>
      <c r="N100" s="142"/>
      <c r="O100" s="144"/>
      <c r="P100" s="145"/>
    </row>
    <row r="101" spans="1:16" s="3" customFormat="1" ht="22.5" customHeight="1">
      <c r="A101" s="18"/>
      <c r="B101" s="18"/>
      <c r="C101" s="5" t="s">
        <v>3</v>
      </c>
      <c r="D101" s="31"/>
      <c r="E101" s="256"/>
      <c r="F101" s="257"/>
      <c r="G101" s="245" t="s">
        <v>4</v>
      </c>
      <c r="H101" s="246"/>
      <c r="I101" s="1"/>
      <c r="J101" s="35"/>
      <c r="K101" s="141"/>
      <c r="L101" s="142" t="s">
        <v>87</v>
      </c>
      <c r="M101" s="143">
        <f>D102+D109+D116</f>
        <v>0</v>
      </c>
      <c r="N101" s="142"/>
      <c r="O101" s="144"/>
      <c r="P101" s="145"/>
    </row>
    <row r="102" spans="1:16" s="3" customFormat="1" ht="22.5" customHeight="1">
      <c r="A102" s="18"/>
      <c r="B102" s="18"/>
      <c r="C102" s="5" t="s">
        <v>5</v>
      </c>
      <c r="D102" s="31"/>
      <c r="E102" s="256"/>
      <c r="F102" s="257"/>
      <c r="G102" s="245" t="s">
        <v>6</v>
      </c>
      <c r="H102" s="246"/>
      <c r="I102" s="1"/>
      <c r="J102" s="35"/>
      <c r="K102" s="146"/>
      <c r="L102" s="142" t="s">
        <v>88</v>
      </c>
      <c r="M102" s="143">
        <f>D103+D110+D117</f>
        <v>0</v>
      </c>
      <c r="N102" s="142"/>
      <c r="O102" s="144"/>
      <c r="P102" s="145"/>
    </row>
    <row r="103" spans="1:16" s="3" customFormat="1" ht="22.5" customHeight="1" thickBot="1">
      <c r="A103" s="18"/>
      <c r="B103" s="18"/>
      <c r="C103" s="5" t="s">
        <v>7</v>
      </c>
      <c r="D103" s="31"/>
      <c r="E103" s="254"/>
      <c r="F103" s="255"/>
      <c r="G103" s="247" t="s">
        <v>111</v>
      </c>
      <c r="H103" s="248"/>
      <c r="I103" s="1"/>
      <c r="J103" s="35"/>
      <c r="K103" s="146"/>
      <c r="L103" s="147" t="s">
        <v>127</v>
      </c>
      <c r="M103" s="143">
        <f>D104+D111+D118</f>
        <v>0</v>
      </c>
      <c r="N103" s="142" t="str">
        <f>IF(SUM(M100:M102)=M103,"〇","×")</f>
        <v>〇</v>
      </c>
      <c r="O103" s="144"/>
      <c r="P103" s="145"/>
    </row>
    <row r="104" spans="1:16" s="3" customFormat="1" ht="22.5" customHeight="1" thickTop="1" thickBot="1">
      <c r="A104" s="18"/>
      <c r="B104" s="18"/>
      <c r="C104" s="170" t="s">
        <v>113</v>
      </c>
      <c r="D104" s="32">
        <f>SUM(D101:D103)</f>
        <v>0</v>
      </c>
      <c r="E104" s="249"/>
      <c r="F104" s="250"/>
      <c r="G104" s="249"/>
      <c r="H104" s="250"/>
      <c r="I104" s="11"/>
      <c r="J104" s="36"/>
      <c r="K104" s="165"/>
      <c r="L104" s="160" t="s">
        <v>102</v>
      </c>
      <c r="M104" s="161">
        <f>D105+D112+D119</f>
        <v>0</v>
      </c>
      <c r="N104" s="166"/>
      <c r="O104" s="167" t="s">
        <v>101</v>
      </c>
      <c r="P104" s="168">
        <f>E105+E112+E119</f>
        <v>0</v>
      </c>
    </row>
    <row r="105" spans="1:16" s="2" customFormat="1" ht="22.5" customHeight="1">
      <c r="A105" s="19"/>
      <c r="B105" s="19"/>
      <c r="C105" s="60" t="s">
        <v>130</v>
      </c>
      <c r="D105" s="33">
        <f>IF(D104&lt;E105,D104,E105)</f>
        <v>0</v>
      </c>
      <c r="E105" s="267">
        <f>様式第2号!D105</f>
        <v>0</v>
      </c>
      <c r="F105" s="268"/>
      <c r="G105" s="114"/>
      <c r="H105" s="3"/>
      <c r="J105" s="126" t="s">
        <v>112</v>
      </c>
      <c r="K105" s="47"/>
      <c r="L105" s="51"/>
      <c r="N105" s="50"/>
    </row>
    <row r="106" spans="1:16" s="15" customFormat="1">
      <c r="A106" s="17"/>
      <c r="B106" s="27" t="s">
        <v>78</v>
      </c>
      <c r="C106" s="20" t="s">
        <v>50</v>
      </c>
      <c r="D106" s="59" t="str">
        <f>IF(様式第1号!E123="","",様式第1号!E123)</f>
        <v/>
      </c>
      <c r="E106" s="253" t="str">
        <f>IF(様式第1号!E122="","",様式第1号!E122)</f>
        <v/>
      </c>
      <c r="F106" s="253"/>
      <c r="G106" s="42"/>
      <c r="I106" s="11"/>
      <c r="J106" s="133" t="s">
        <v>125</v>
      </c>
      <c r="K106" s="49"/>
      <c r="L106" s="9"/>
      <c r="N106" s="57"/>
    </row>
    <row r="107" spans="1:16" s="3" customFormat="1">
      <c r="A107" s="18"/>
      <c r="B107" s="18"/>
      <c r="C107" s="21" t="s">
        <v>0</v>
      </c>
      <c r="D107" s="4" t="s">
        <v>9</v>
      </c>
      <c r="E107" s="251" t="s">
        <v>1</v>
      </c>
      <c r="F107" s="252"/>
      <c r="G107" s="251" t="s">
        <v>2</v>
      </c>
      <c r="H107" s="252"/>
      <c r="I107" s="1"/>
      <c r="J107" s="35"/>
      <c r="K107" s="47"/>
      <c r="L107" s="50"/>
      <c r="N107" s="50"/>
    </row>
    <row r="108" spans="1:16" s="3" customFormat="1" ht="22.5" customHeight="1">
      <c r="A108" s="18"/>
      <c r="B108" s="18"/>
      <c r="C108" s="5" t="s">
        <v>3</v>
      </c>
      <c r="D108" s="31"/>
      <c r="E108" s="256"/>
      <c r="F108" s="257"/>
      <c r="G108" s="245" t="s">
        <v>4</v>
      </c>
      <c r="H108" s="246"/>
      <c r="I108" s="1"/>
      <c r="J108" s="35"/>
      <c r="K108" s="47"/>
      <c r="L108" s="50"/>
      <c r="N108" s="50"/>
    </row>
    <row r="109" spans="1:16" s="3" customFormat="1" ht="22.5" customHeight="1">
      <c r="A109" s="18"/>
      <c r="B109" s="18"/>
      <c r="C109" s="5" t="s">
        <v>5</v>
      </c>
      <c r="D109" s="31"/>
      <c r="E109" s="256"/>
      <c r="F109" s="257"/>
      <c r="G109" s="245" t="s">
        <v>6</v>
      </c>
      <c r="H109" s="246"/>
      <c r="I109" s="1"/>
      <c r="J109" s="35"/>
      <c r="K109" s="47"/>
      <c r="L109" s="50"/>
      <c r="N109" s="50"/>
    </row>
    <row r="110" spans="1:16" s="3" customFormat="1" ht="22.5" customHeight="1" thickBot="1">
      <c r="A110" s="18"/>
      <c r="B110" s="18"/>
      <c r="C110" s="5" t="s">
        <v>7</v>
      </c>
      <c r="D110" s="31"/>
      <c r="E110" s="254"/>
      <c r="F110" s="255"/>
      <c r="G110" s="247" t="s">
        <v>111</v>
      </c>
      <c r="H110" s="248"/>
      <c r="I110" s="1"/>
      <c r="J110" s="35"/>
      <c r="K110" s="47"/>
      <c r="L110" s="50"/>
      <c r="N110" s="50"/>
    </row>
    <row r="111" spans="1:16" s="3" customFormat="1" ht="22.5" customHeight="1" thickTop="1">
      <c r="A111" s="18"/>
      <c r="B111" s="18"/>
      <c r="C111" s="170" t="s">
        <v>113</v>
      </c>
      <c r="D111" s="32">
        <f>SUM(D108:D110)</f>
        <v>0</v>
      </c>
      <c r="E111" s="249"/>
      <c r="F111" s="250"/>
      <c r="G111" s="249"/>
      <c r="H111" s="250"/>
      <c r="I111" s="1"/>
      <c r="J111" s="35"/>
      <c r="K111" s="47"/>
      <c r="L111" s="50"/>
      <c r="N111" s="50"/>
    </row>
    <row r="112" spans="1:16" s="2" customFormat="1" ht="22.5" customHeight="1">
      <c r="A112" s="19"/>
      <c r="B112" s="19"/>
      <c r="C112" s="60" t="s">
        <v>130</v>
      </c>
      <c r="D112" s="33">
        <f>IF(D111&lt;E112,D111,E112)</f>
        <v>0</v>
      </c>
      <c r="E112" s="267">
        <f>様式第2号!D112</f>
        <v>0</v>
      </c>
      <c r="F112" s="268"/>
      <c r="G112" s="114"/>
      <c r="H112" s="3"/>
      <c r="J112" s="126" t="s">
        <v>112</v>
      </c>
      <c r="K112" s="47"/>
      <c r="L112" s="51"/>
      <c r="N112" s="50"/>
    </row>
    <row r="113" spans="1:16" s="15" customFormat="1" outlineLevel="1">
      <c r="A113" s="17"/>
      <c r="B113" s="27" t="s">
        <v>78</v>
      </c>
      <c r="C113" s="20" t="s">
        <v>50</v>
      </c>
      <c r="D113" s="59" t="str">
        <f>IF(様式第1号!E131="","",様式第1号!E131)</f>
        <v/>
      </c>
      <c r="E113" s="253" t="str">
        <f>IF(様式第1号!E130="","",様式第1号!E130)</f>
        <v/>
      </c>
      <c r="F113" s="253"/>
      <c r="G113" s="42"/>
      <c r="I113" s="11"/>
      <c r="J113" s="133" t="s">
        <v>125</v>
      </c>
      <c r="K113" s="49"/>
      <c r="L113" s="9"/>
      <c r="N113" s="57"/>
    </row>
    <row r="114" spans="1:16" s="3" customFormat="1" outlineLevel="1">
      <c r="A114" s="18"/>
      <c r="B114" s="18"/>
      <c r="C114" s="21" t="s">
        <v>0</v>
      </c>
      <c r="D114" s="4" t="s">
        <v>9</v>
      </c>
      <c r="E114" s="251" t="s">
        <v>1</v>
      </c>
      <c r="F114" s="252"/>
      <c r="G114" s="251" t="s">
        <v>2</v>
      </c>
      <c r="H114" s="252"/>
      <c r="I114" s="1"/>
      <c r="J114" s="35"/>
      <c r="K114" s="47"/>
      <c r="L114" s="50"/>
      <c r="N114" s="50"/>
    </row>
    <row r="115" spans="1:16" s="3" customFormat="1" ht="22.5" customHeight="1" outlineLevel="1">
      <c r="A115" s="18"/>
      <c r="B115" s="18"/>
      <c r="C115" s="5" t="s">
        <v>3</v>
      </c>
      <c r="D115" s="31"/>
      <c r="E115" s="256"/>
      <c r="F115" s="257"/>
      <c r="G115" s="245" t="s">
        <v>4</v>
      </c>
      <c r="H115" s="246"/>
      <c r="I115" s="1"/>
      <c r="J115" s="35"/>
      <c r="K115" s="47"/>
      <c r="L115" s="50"/>
      <c r="N115" s="50"/>
    </row>
    <row r="116" spans="1:16" s="3" customFormat="1" ht="22.5" customHeight="1" outlineLevel="1">
      <c r="A116" s="18"/>
      <c r="B116" s="18"/>
      <c r="C116" s="5" t="s">
        <v>5</v>
      </c>
      <c r="D116" s="31"/>
      <c r="E116" s="256"/>
      <c r="F116" s="257"/>
      <c r="G116" s="245" t="s">
        <v>6</v>
      </c>
      <c r="H116" s="246"/>
      <c r="I116" s="1"/>
      <c r="J116" s="35"/>
      <c r="K116" s="47"/>
      <c r="L116" s="50"/>
      <c r="N116" s="50"/>
    </row>
    <row r="117" spans="1:16" s="3" customFormat="1" ht="22.5" customHeight="1" outlineLevel="1" thickBot="1">
      <c r="A117" s="18"/>
      <c r="B117" s="18"/>
      <c r="C117" s="5" t="s">
        <v>7</v>
      </c>
      <c r="D117" s="31"/>
      <c r="E117" s="254"/>
      <c r="F117" s="255"/>
      <c r="G117" s="247" t="s">
        <v>111</v>
      </c>
      <c r="H117" s="248"/>
      <c r="I117" s="1"/>
      <c r="J117" s="35"/>
      <c r="K117" s="47"/>
      <c r="L117" s="50"/>
      <c r="N117" s="50"/>
    </row>
    <row r="118" spans="1:16" s="3" customFormat="1" ht="22.5" customHeight="1" outlineLevel="1" thickTop="1">
      <c r="A118" s="18"/>
      <c r="B118" s="18"/>
      <c r="C118" s="170" t="s">
        <v>113</v>
      </c>
      <c r="D118" s="32">
        <f>SUM(D115:D117)</f>
        <v>0</v>
      </c>
      <c r="E118" s="249"/>
      <c r="F118" s="250"/>
      <c r="G118" s="249"/>
      <c r="H118" s="250"/>
      <c r="I118" s="1"/>
      <c r="J118" s="35"/>
      <c r="K118" s="47"/>
      <c r="L118" s="50"/>
      <c r="N118" s="50"/>
    </row>
    <row r="119" spans="1:16" s="2" customFormat="1" ht="22.5" customHeight="1" outlineLevel="1">
      <c r="A119" s="19"/>
      <c r="B119" s="19"/>
      <c r="C119" s="60" t="s">
        <v>130</v>
      </c>
      <c r="D119" s="33">
        <f>IF(D118&lt;E119,D118,E119)</f>
        <v>0</v>
      </c>
      <c r="E119" s="267">
        <f>様式第2号!D119</f>
        <v>0</v>
      </c>
      <c r="F119" s="268"/>
      <c r="G119" s="114"/>
      <c r="H119" s="3"/>
      <c r="J119" s="126" t="s">
        <v>112</v>
      </c>
      <c r="K119" s="47"/>
      <c r="L119" s="51"/>
      <c r="N119" s="50"/>
    </row>
    <row r="120" spans="1:16">
      <c r="J120" s="133" t="s">
        <v>125</v>
      </c>
    </row>
    <row r="121" spans="1:16" s="11" customFormat="1" ht="13.5" customHeight="1" thickBot="1">
      <c r="A121" s="14"/>
      <c r="B121" s="14" t="s">
        <v>36</v>
      </c>
      <c r="C121" s="40" t="s">
        <v>81</v>
      </c>
      <c r="D121" s="39"/>
      <c r="E121" s="39"/>
      <c r="F121" s="39"/>
      <c r="G121" s="39"/>
      <c r="H121" s="39"/>
      <c r="I121" s="1"/>
      <c r="J121" s="35"/>
      <c r="K121" s="47"/>
      <c r="L121" s="49"/>
      <c r="N121" s="50"/>
    </row>
    <row r="122" spans="1:16" s="15" customFormat="1">
      <c r="A122" s="17"/>
      <c r="B122" s="27" t="s">
        <v>78</v>
      </c>
      <c r="C122" s="20" t="s">
        <v>50</v>
      </c>
      <c r="D122" s="169" t="str">
        <f>IF(D99="","",D99)</f>
        <v/>
      </c>
      <c r="E122" s="253" t="str">
        <f>IF(E99="","",E99)</f>
        <v/>
      </c>
      <c r="F122" s="253"/>
      <c r="G122" s="42"/>
      <c r="I122" s="11"/>
      <c r="J122" s="36"/>
      <c r="K122" s="148"/>
      <c r="L122" s="137" t="str">
        <f>"施設３【"&amp;D96&amp;"】の研修等費"</f>
        <v>施設３【】の研修等費</v>
      </c>
      <c r="M122" s="139"/>
      <c r="N122" s="149"/>
      <c r="O122" s="139"/>
      <c r="P122" s="140"/>
    </row>
    <row r="123" spans="1:16" s="3" customFormat="1">
      <c r="C123" s="21" t="s">
        <v>0</v>
      </c>
      <c r="D123" s="4" t="s">
        <v>9</v>
      </c>
      <c r="E123" s="251" t="s">
        <v>1</v>
      </c>
      <c r="F123" s="252"/>
      <c r="G123" s="251" t="s">
        <v>2</v>
      </c>
      <c r="H123" s="252"/>
      <c r="I123" s="1"/>
      <c r="J123" s="35"/>
      <c r="K123" s="141" t="s">
        <v>85</v>
      </c>
      <c r="L123" s="142" t="s">
        <v>10</v>
      </c>
      <c r="M123" s="143">
        <f>D124+D130+D136</f>
        <v>0</v>
      </c>
      <c r="N123" s="142"/>
      <c r="O123" s="144"/>
      <c r="P123" s="145"/>
    </row>
    <row r="124" spans="1:16" s="3" customFormat="1" ht="22.5" customHeight="1">
      <c r="C124" s="6" t="s">
        <v>10</v>
      </c>
      <c r="D124" s="34"/>
      <c r="E124" s="256"/>
      <c r="F124" s="257"/>
      <c r="G124" s="245" t="s">
        <v>12</v>
      </c>
      <c r="H124" s="246"/>
      <c r="I124" s="1"/>
      <c r="J124" s="35"/>
      <c r="K124" s="141"/>
      <c r="L124" s="142" t="s">
        <v>11</v>
      </c>
      <c r="M124" s="143">
        <f>D125+D131+D137</f>
        <v>0</v>
      </c>
      <c r="N124" s="142"/>
      <c r="O124" s="144"/>
      <c r="P124" s="145"/>
    </row>
    <row r="125" spans="1:16" s="3" customFormat="1" ht="22.5" customHeight="1" thickBot="1">
      <c r="C125" s="6" t="s">
        <v>11</v>
      </c>
      <c r="D125" s="34"/>
      <c r="E125" s="254"/>
      <c r="F125" s="255"/>
      <c r="G125" s="247" t="s">
        <v>12</v>
      </c>
      <c r="H125" s="248"/>
      <c r="I125" s="1"/>
      <c r="J125" s="35"/>
      <c r="K125" s="150"/>
      <c r="L125" s="147" t="s">
        <v>127</v>
      </c>
      <c r="M125" s="143">
        <f>D126+D132+D138</f>
        <v>0</v>
      </c>
      <c r="N125" s="142" t="str">
        <f>IF(SUM(M123:M124)=M125,"〇","×")</f>
        <v>〇</v>
      </c>
      <c r="O125" s="144"/>
      <c r="P125" s="145"/>
    </row>
    <row r="126" spans="1:16" s="3" customFormat="1" ht="22.5" customHeight="1" thickTop="1" thickBot="1">
      <c r="C126" s="170" t="s">
        <v>113</v>
      </c>
      <c r="D126" s="32">
        <f>SUM(D124:D125)</f>
        <v>0</v>
      </c>
      <c r="E126" s="258"/>
      <c r="F126" s="259"/>
      <c r="G126" s="249"/>
      <c r="H126" s="250"/>
      <c r="I126" s="1"/>
      <c r="J126" s="35"/>
      <c r="K126" s="164"/>
      <c r="L126" s="160" t="s">
        <v>102</v>
      </c>
      <c r="M126" s="161">
        <f>D127+D133+D139</f>
        <v>0</v>
      </c>
      <c r="N126" s="166"/>
      <c r="O126" s="167" t="s">
        <v>101</v>
      </c>
      <c r="P126" s="168">
        <f>E127+E133+E139</f>
        <v>0</v>
      </c>
    </row>
    <row r="127" spans="1:16" ht="22.5" customHeight="1">
      <c r="A127" s="1"/>
      <c r="B127" s="1"/>
      <c r="C127" s="60" t="s">
        <v>130</v>
      </c>
      <c r="D127" s="33">
        <f>IF(D126&lt;E127,D126,E127)</f>
        <v>0</v>
      </c>
      <c r="E127" s="267">
        <f>様式第2号!D127</f>
        <v>0</v>
      </c>
      <c r="F127" s="268"/>
      <c r="G127" s="114"/>
      <c r="H127" s="3"/>
      <c r="I127" s="2"/>
      <c r="J127" s="126" t="s">
        <v>112</v>
      </c>
    </row>
    <row r="128" spans="1:16" s="15" customFormat="1">
      <c r="A128" s="17"/>
      <c r="B128" s="27" t="s">
        <v>78</v>
      </c>
      <c r="C128" s="20" t="s">
        <v>50</v>
      </c>
      <c r="D128" s="169" t="str">
        <f>IF(D106="","",D106)</f>
        <v/>
      </c>
      <c r="E128" s="253" t="str">
        <f>IF(E106="","",E106)</f>
        <v/>
      </c>
      <c r="F128" s="253"/>
      <c r="G128" s="42"/>
      <c r="I128" s="11"/>
      <c r="J128" s="133" t="s">
        <v>125</v>
      </c>
      <c r="K128" s="49"/>
      <c r="L128" s="9"/>
      <c r="N128" s="57"/>
    </row>
    <row r="129" spans="1:14" s="3" customFormat="1">
      <c r="C129" s="21" t="s">
        <v>0</v>
      </c>
      <c r="D129" s="4" t="s">
        <v>9</v>
      </c>
      <c r="E129" s="251" t="s">
        <v>1</v>
      </c>
      <c r="F129" s="252"/>
      <c r="G129" s="251" t="s">
        <v>2</v>
      </c>
      <c r="H129" s="252"/>
      <c r="I129" s="1"/>
      <c r="J129" s="35"/>
      <c r="K129" s="47"/>
      <c r="L129" s="50"/>
      <c r="N129" s="50"/>
    </row>
    <row r="130" spans="1:14" s="3" customFormat="1" ht="22.5" customHeight="1">
      <c r="C130" s="6" t="s">
        <v>10</v>
      </c>
      <c r="D130" s="34"/>
      <c r="E130" s="256"/>
      <c r="F130" s="257"/>
      <c r="G130" s="245" t="s">
        <v>12</v>
      </c>
      <c r="H130" s="246"/>
      <c r="I130" s="1"/>
      <c r="J130" s="35"/>
      <c r="K130" s="47"/>
      <c r="L130" s="50"/>
      <c r="N130" s="50"/>
    </row>
    <row r="131" spans="1:14" s="3" customFormat="1" ht="22.5" customHeight="1" thickBot="1">
      <c r="C131" s="6" t="s">
        <v>11</v>
      </c>
      <c r="D131" s="34"/>
      <c r="E131" s="254"/>
      <c r="F131" s="255"/>
      <c r="G131" s="247" t="s">
        <v>12</v>
      </c>
      <c r="H131" s="248"/>
      <c r="I131" s="1"/>
      <c r="J131" s="35"/>
      <c r="K131" s="47"/>
      <c r="L131" s="50"/>
      <c r="N131" s="50"/>
    </row>
    <row r="132" spans="1:14" s="3" customFormat="1" ht="22.5" customHeight="1" thickTop="1">
      <c r="C132" s="170" t="s">
        <v>113</v>
      </c>
      <c r="D132" s="32">
        <f>SUM(D130:D131)</f>
        <v>0</v>
      </c>
      <c r="E132" s="258"/>
      <c r="F132" s="259"/>
      <c r="G132" s="249"/>
      <c r="H132" s="250"/>
      <c r="I132" s="1"/>
      <c r="J132" s="35"/>
      <c r="K132" s="47"/>
      <c r="L132" s="50"/>
      <c r="N132" s="50"/>
    </row>
    <row r="133" spans="1:14" ht="22.5" customHeight="1">
      <c r="A133" s="1"/>
      <c r="B133" s="1"/>
      <c r="C133" s="60" t="s">
        <v>130</v>
      </c>
      <c r="D133" s="33">
        <f>IF(D132&lt;E133,D132,E133)</f>
        <v>0</v>
      </c>
      <c r="E133" s="267">
        <f>様式第2号!D133</f>
        <v>0</v>
      </c>
      <c r="F133" s="268"/>
      <c r="G133" s="114"/>
      <c r="H133" s="3"/>
      <c r="I133" s="2"/>
      <c r="J133" s="126" t="s">
        <v>112</v>
      </c>
    </row>
    <row r="134" spans="1:14" s="15" customFormat="1" outlineLevel="1">
      <c r="A134" s="17"/>
      <c r="B134" s="27" t="s">
        <v>78</v>
      </c>
      <c r="C134" s="20" t="s">
        <v>50</v>
      </c>
      <c r="D134" s="169" t="str">
        <f>IF(D113="","",D113)</f>
        <v/>
      </c>
      <c r="E134" s="253" t="str">
        <f>IF(E113="","",E113)</f>
        <v/>
      </c>
      <c r="F134" s="253"/>
      <c r="G134" s="42"/>
      <c r="I134" s="11"/>
      <c r="J134" s="133" t="s">
        <v>125</v>
      </c>
      <c r="K134" s="49"/>
      <c r="L134" s="9"/>
      <c r="N134" s="57"/>
    </row>
    <row r="135" spans="1:14" s="3" customFormat="1" outlineLevel="1">
      <c r="C135" s="21" t="s">
        <v>0</v>
      </c>
      <c r="D135" s="4" t="s">
        <v>9</v>
      </c>
      <c r="E135" s="251" t="s">
        <v>1</v>
      </c>
      <c r="F135" s="252"/>
      <c r="G135" s="251" t="s">
        <v>2</v>
      </c>
      <c r="H135" s="252"/>
      <c r="I135" s="1"/>
      <c r="J135" s="35"/>
      <c r="K135" s="47"/>
      <c r="L135" s="50"/>
      <c r="N135" s="50"/>
    </row>
    <row r="136" spans="1:14" s="3" customFormat="1" ht="22.5" customHeight="1" outlineLevel="1">
      <c r="C136" s="6" t="s">
        <v>10</v>
      </c>
      <c r="D136" s="34"/>
      <c r="E136" s="256"/>
      <c r="F136" s="257"/>
      <c r="G136" s="245" t="s">
        <v>12</v>
      </c>
      <c r="H136" s="246"/>
      <c r="I136" s="1"/>
      <c r="J136" s="35"/>
      <c r="K136" s="47"/>
      <c r="L136" s="50"/>
      <c r="N136" s="50"/>
    </row>
    <row r="137" spans="1:14" s="3" customFormat="1" ht="22.5" customHeight="1" outlineLevel="1" thickBot="1">
      <c r="C137" s="6" t="s">
        <v>11</v>
      </c>
      <c r="D137" s="34"/>
      <c r="E137" s="254"/>
      <c r="F137" s="255"/>
      <c r="G137" s="247" t="s">
        <v>12</v>
      </c>
      <c r="H137" s="248"/>
      <c r="I137" s="1"/>
      <c r="J137" s="35"/>
      <c r="K137" s="47"/>
      <c r="L137" s="50"/>
      <c r="N137" s="50"/>
    </row>
    <row r="138" spans="1:14" s="3" customFormat="1" ht="22.5" customHeight="1" outlineLevel="1" thickTop="1">
      <c r="C138" s="170" t="s">
        <v>113</v>
      </c>
      <c r="D138" s="32">
        <f>SUM(D136:D137)</f>
        <v>0</v>
      </c>
      <c r="E138" s="258"/>
      <c r="F138" s="259"/>
      <c r="G138" s="249"/>
      <c r="H138" s="250"/>
      <c r="I138" s="1"/>
      <c r="J138" s="35"/>
      <c r="K138" s="47"/>
      <c r="L138" s="50"/>
      <c r="N138" s="50"/>
    </row>
    <row r="139" spans="1:14" ht="22.5" customHeight="1" outlineLevel="1">
      <c r="A139" s="1"/>
      <c r="B139" s="1"/>
      <c r="C139" s="60" t="s">
        <v>130</v>
      </c>
      <c r="D139" s="33">
        <f>IF(D138&lt;E139,D138,E139)</f>
        <v>0</v>
      </c>
      <c r="E139" s="267">
        <f>様式第2号!D139</f>
        <v>0</v>
      </c>
      <c r="F139" s="268"/>
      <c r="G139" s="114"/>
      <c r="H139" s="3"/>
      <c r="I139" s="2"/>
      <c r="J139" s="126" t="s">
        <v>112</v>
      </c>
    </row>
    <row r="140" spans="1:14" s="26" customFormat="1" ht="13.5" customHeight="1">
      <c r="A140" s="23"/>
      <c r="B140" s="23"/>
      <c r="C140" s="24"/>
      <c r="D140" s="25"/>
      <c r="E140" s="29"/>
      <c r="F140" s="25"/>
      <c r="G140" s="25"/>
      <c r="H140" s="25"/>
      <c r="I140" s="1"/>
      <c r="J140" s="133" t="s">
        <v>125</v>
      </c>
      <c r="K140" s="47"/>
      <c r="L140" s="52"/>
      <c r="N140" s="54"/>
    </row>
    <row r="141" spans="1:14" s="26" customFormat="1" ht="13.5" customHeight="1">
      <c r="A141" s="23"/>
      <c r="B141" s="23"/>
      <c r="C141" s="24"/>
      <c r="D141" s="25"/>
      <c r="E141" s="29"/>
      <c r="F141" s="25"/>
      <c r="G141" s="25"/>
      <c r="H141" s="25"/>
      <c r="I141" s="1"/>
      <c r="J141" s="35"/>
      <c r="K141" s="47"/>
      <c r="L141" s="52"/>
      <c r="N141" s="54"/>
    </row>
    <row r="142" spans="1:14" s="26" customFormat="1" ht="13.5" customHeight="1">
      <c r="A142" s="23"/>
      <c r="B142" s="23"/>
      <c r="C142" s="24"/>
      <c r="D142" s="25"/>
      <c r="E142" s="29"/>
      <c r="F142" s="25"/>
      <c r="G142" s="25"/>
      <c r="H142" s="25"/>
      <c r="I142" s="1"/>
      <c r="J142" s="35"/>
      <c r="K142" s="47"/>
      <c r="L142" s="52"/>
      <c r="N142" s="54"/>
    </row>
    <row r="143" spans="1:14" s="11" customFormat="1">
      <c r="A143" s="14" t="s">
        <v>94</v>
      </c>
      <c r="B143" s="92"/>
      <c r="E143" s="135"/>
      <c r="F143" s="7"/>
      <c r="G143" s="7"/>
      <c r="I143" s="7"/>
      <c r="J143" s="38"/>
      <c r="K143" s="30"/>
      <c r="L143" s="49"/>
      <c r="N143" s="50"/>
    </row>
    <row r="144" spans="1:14" s="93" customFormat="1" ht="12">
      <c r="D144" s="94" t="s">
        <v>98</v>
      </c>
      <c r="E144" s="94" t="s">
        <v>99</v>
      </c>
      <c r="F144" s="94" t="s">
        <v>100</v>
      </c>
      <c r="K144" s="94"/>
      <c r="L144" s="94"/>
      <c r="N144" s="94"/>
    </row>
    <row r="145" spans="2:14" s="98" customFormat="1" ht="13.5" customHeight="1">
      <c r="B145" s="95"/>
      <c r="C145" s="115"/>
      <c r="D145" s="97" t="str">
        <f>IF(D4="","",D4)</f>
        <v/>
      </c>
      <c r="E145" s="97" t="str">
        <f>IF(D50="","",D50)</f>
        <v/>
      </c>
      <c r="F145" s="97" t="str">
        <f>IF(D96="","",D96)</f>
        <v/>
      </c>
      <c r="G145" s="172" t="s">
        <v>120</v>
      </c>
    </row>
    <row r="146" spans="2:14" s="103" customFormat="1" ht="13.5" customHeight="1">
      <c r="B146" s="266" t="s">
        <v>114</v>
      </c>
      <c r="C146" s="116" t="s">
        <v>3</v>
      </c>
      <c r="D146" s="117">
        <f>M8</f>
        <v>0</v>
      </c>
      <c r="E146" s="118">
        <f>M54</f>
        <v>0</v>
      </c>
      <c r="F146" s="118">
        <f>M100</f>
        <v>0</v>
      </c>
      <c r="G146" s="118">
        <f t="shared" ref="G146:G152" si="0">SUM(D146:F146)</f>
        <v>0</v>
      </c>
      <c r="K146" s="98"/>
      <c r="L146" s="98"/>
      <c r="N146" s="98"/>
    </row>
    <row r="147" spans="2:14" s="103" customFormat="1" ht="13.5" customHeight="1">
      <c r="B147" s="266"/>
      <c r="C147" s="116" t="s">
        <v>5</v>
      </c>
      <c r="D147" s="117">
        <f t="shared" ref="D147:D148" si="1">M9</f>
        <v>0</v>
      </c>
      <c r="E147" s="118">
        <f t="shared" ref="E147:E148" si="2">M55</f>
        <v>0</v>
      </c>
      <c r="F147" s="118">
        <f t="shared" ref="F147:F148" si="3">M101</f>
        <v>0</v>
      </c>
      <c r="G147" s="118">
        <f t="shared" si="0"/>
        <v>0</v>
      </c>
      <c r="K147" s="98"/>
      <c r="L147" s="98"/>
      <c r="N147" s="98"/>
    </row>
    <row r="148" spans="2:14" s="103" customFormat="1" ht="13.5" customHeight="1">
      <c r="B148" s="266"/>
      <c r="C148" s="116" t="s">
        <v>7</v>
      </c>
      <c r="D148" s="117">
        <f t="shared" si="1"/>
        <v>0</v>
      </c>
      <c r="E148" s="118">
        <f t="shared" si="2"/>
        <v>0</v>
      </c>
      <c r="F148" s="118">
        <f t="shared" si="3"/>
        <v>0</v>
      </c>
      <c r="G148" s="118">
        <f t="shared" si="0"/>
        <v>0</v>
      </c>
      <c r="K148" s="98"/>
      <c r="L148" s="98"/>
      <c r="N148" s="98"/>
    </row>
    <row r="149" spans="2:14" s="98" customFormat="1" ht="13.5" customHeight="1">
      <c r="B149" s="266"/>
      <c r="C149" s="104" t="s">
        <v>117</v>
      </c>
      <c r="D149" s="119">
        <f>SUM(D146:D148)</f>
        <v>0</v>
      </c>
      <c r="E149" s="119">
        <f>SUM(E146:E148)</f>
        <v>0</v>
      </c>
      <c r="F149" s="119">
        <f>SUM(F146:F148)</f>
        <v>0</v>
      </c>
      <c r="G149" s="120">
        <f>SUM(D149:F149)</f>
        <v>0</v>
      </c>
    </row>
    <row r="150" spans="2:14" s="93" customFormat="1" ht="13.5" customHeight="1">
      <c r="B150" s="266"/>
      <c r="C150" s="119" t="s">
        <v>121</v>
      </c>
      <c r="D150" s="119">
        <f>M12</f>
        <v>0</v>
      </c>
      <c r="E150" s="120">
        <f>M58</f>
        <v>0</v>
      </c>
      <c r="F150" s="120">
        <f>M104</f>
        <v>0</v>
      </c>
      <c r="G150" s="120">
        <f>SUM(D150:F150)</f>
        <v>0</v>
      </c>
      <c r="K150" s="94"/>
      <c r="L150" s="94"/>
      <c r="N150" s="94"/>
    </row>
    <row r="151" spans="2:14" s="103" customFormat="1" ht="13.5" customHeight="1">
      <c r="B151" s="265" t="s">
        <v>115</v>
      </c>
      <c r="C151" s="116" t="s">
        <v>10</v>
      </c>
      <c r="D151" s="117">
        <f>M31</f>
        <v>0</v>
      </c>
      <c r="E151" s="118">
        <f>M77</f>
        <v>0</v>
      </c>
      <c r="F151" s="118">
        <f>M123</f>
        <v>0</v>
      </c>
      <c r="G151" s="118">
        <f t="shared" si="0"/>
        <v>0</v>
      </c>
      <c r="K151" s="98"/>
      <c r="L151" s="98"/>
      <c r="N151" s="98"/>
    </row>
    <row r="152" spans="2:14" s="103" customFormat="1" ht="13.5" customHeight="1">
      <c r="B152" s="265"/>
      <c r="C152" s="116" t="s">
        <v>11</v>
      </c>
      <c r="D152" s="117">
        <f>M32</f>
        <v>0</v>
      </c>
      <c r="E152" s="118">
        <f>M78</f>
        <v>0</v>
      </c>
      <c r="F152" s="118">
        <f>M124</f>
        <v>0</v>
      </c>
      <c r="G152" s="118">
        <f t="shared" si="0"/>
        <v>0</v>
      </c>
      <c r="K152" s="98"/>
      <c r="L152" s="98"/>
      <c r="N152" s="98"/>
    </row>
    <row r="153" spans="2:14" s="103" customFormat="1" ht="13.5" customHeight="1">
      <c r="B153" s="265"/>
      <c r="C153" s="104" t="s">
        <v>118</v>
      </c>
      <c r="D153" s="119">
        <f>SUM(D151:D152)</f>
        <v>0</v>
      </c>
      <c r="E153" s="119">
        <f>SUM(E151:E152)</f>
        <v>0</v>
      </c>
      <c r="F153" s="119">
        <f>SUM(F151:F152)</f>
        <v>0</v>
      </c>
      <c r="G153" s="120">
        <f>SUM(D153:F153)</f>
        <v>0</v>
      </c>
      <c r="K153" s="98"/>
      <c r="L153" s="98"/>
      <c r="N153" s="98"/>
    </row>
    <row r="154" spans="2:14" s="93" customFormat="1" ht="13.5" customHeight="1" thickBot="1">
      <c r="B154" s="265"/>
      <c r="C154" s="121" t="s">
        <v>122</v>
      </c>
      <c r="D154" s="121">
        <f>M34</f>
        <v>0</v>
      </c>
      <c r="E154" s="122">
        <f>M80</f>
        <v>0</v>
      </c>
      <c r="F154" s="122">
        <f>M126</f>
        <v>0</v>
      </c>
      <c r="G154" s="122">
        <f>SUM(D154:F154)</f>
        <v>0</v>
      </c>
      <c r="K154" s="94"/>
      <c r="L154" s="94"/>
      <c r="N154" s="94"/>
    </row>
    <row r="155" spans="2:14" s="93" customFormat="1" ht="13.5" customHeight="1" thickTop="1">
      <c r="B155" s="99"/>
      <c r="C155" s="110" t="s">
        <v>119</v>
      </c>
      <c r="D155" s="123">
        <f>D149+D153</f>
        <v>0</v>
      </c>
      <c r="E155" s="123">
        <f t="shared" ref="E155:F156" si="4">E149+E153</f>
        <v>0</v>
      </c>
      <c r="F155" s="123">
        <f t="shared" si="4"/>
        <v>0</v>
      </c>
      <c r="G155" s="123">
        <f t="shared" ref="G155:G156" si="5">SUM(D155:F155)</f>
        <v>0</v>
      </c>
      <c r="K155" s="94"/>
      <c r="L155" s="94"/>
      <c r="N155" s="94"/>
    </row>
    <row r="156" spans="2:14" s="93" customFormat="1" ht="13.5" customHeight="1">
      <c r="B156" s="99"/>
      <c r="C156" s="115" t="s">
        <v>123</v>
      </c>
      <c r="D156" s="115">
        <f>D150+D154</f>
        <v>0</v>
      </c>
      <c r="E156" s="115">
        <f t="shared" si="4"/>
        <v>0</v>
      </c>
      <c r="F156" s="115">
        <f t="shared" si="4"/>
        <v>0</v>
      </c>
      <c r="G156" s="31">
        <f t="shared" si="5"/>
        <v>0</v>
      </c>
      <c r="K156" s="94"/>
      <c r="L156" s="94"/>
      <c r="N156" s="94"/>
    </row>
  </sheetData>
  <mergeCells count="204">
    <mergeCell ref="B146:B150"/>
    <mergeCell ref="B151:B154"/>
    <mergeCell ref="E139:F139"/>
    <mergeCell ref="E136:F136"/>
    <mergeCell ref="G136:H136"/>
    <mergeCell ref="E137:F137"/>
    <mergeCell ref="G137:H137"/>
    <mergeCell ref="E138:F138"/>
    <mergeCell ref="G138:H138"/>
    <mergeCell ref="E132:F132"/>
    <mergeCell ref="G132:H132"/>
    <mergeCell ref="E133:F133"/>
    <mergeCell ref="E134:F134"/>
    <mergeCell ref="E135:F135"/>
    <mergeCell ref="G135:H135"/>
    <mergeCell ref="E129:F129"/>
    <mergeCell ref="G129:H129"/>
    <mergeCell ref="E130:F130"/>
    <mergeCell ref="G130:H130"/>
    <mergeCell ref="E131:F131"/>
    <mergeCell ref="G131:H131"/>
    <mergeCell ref="E125:F125"/>
    <mergeCell ref="G125:H125"/>
    <mergeCell ref="E126:F126"/>
    <mergeCell ref="G126:H126"/>
    <mergeCell ref="E127:F127"/>
    <mergeCell ref="E128:F128"/>
    <mergeCell ref="E119:F119"/>
    <mergeCell ref="E122:F122"/>
    <mergeCell ref="E123:F123"/>
    <mergeCell ref="G123:H123"/>
    <mergeCell ref="E124:F124"/>
    <mergeCell ref="G124:H124"/>
    <mergeCell ref="E116:F116"/>
    <mergeCell ref="G116:H116"/>
    <mergeCell ref="E117:F117"/>
    <mergeCell ref="G117:H117"/>
    <mergeCell ref="E118:F118"/>
    <mergeCell ref="G118:H118"/>
    <mergeCell ref="E112:F112"/>
    <mergeCell ref="E113:F113"/>
    <mergeCell ref="E114:F114"/>
    <mergeCell ref="G114:H114"/>
    <mergeCell ref="E115:F115"/>
    <mergeCell ref="G115:H115"/>
    <mergeCell ref="E109:F109"/>
    <mergeCell ref="G109:H109"/>
    <mergeCell ref="E110:F110"/>
    <mergeCell ref="G110:H110"/>
    <mergeCell ref="E111:F111"/>
    <mergeCell ref="G111:H111"/>
    <mergeCell ref="E105:F105"/>
    <mergeCell ref="E106:F106"/>
    <mergeCell ref="E107:F107"/>
    <mergeCell ref="G107:H107"/>
    <mergeCell ref="E108:F108"/>
    <mergeCell ref="G108:H108"/>
    <mergeCell ref="E102:F102"/>
    <mergeCell ref="G102:H102"/>
    <mergeCell ref="E103:F103"/>
    <mergeCell ref="G103:H103"/>
    <mergeCell ref="E104:F104"/>
    <mergeCell ref="G104:H104"/>
    <mergeCell ref="E93:F93"/>
    <mergeCell ref="D96:H96"/>
    <mergeCell ref="E99:F99"/>
    <mergeCell ref="E100:F100"/>
    <mergeCell ref="G100:H100"/>
    <mergeCell ref="E101:F101"/>
    <mergeCell ref="G101:H101"/>
    <mergeCell ref="E90:F90"/>
    <mergeCell ref="G90:H90"/>
    <mergeCell ref="E91:F91"/>
    <mergeCell ref="G91:H91"/>
    <mergeCell ref="E92:F92"/>
    <mergeCell ref="G92:H92"/>
    <mergeCell ref="E86:F86"/>
    <mergeCell ref="G86:H86"/>
    <mergeCell ref="E87:F87"/>
    <mergeCell ref="E88:F88"/>
    <mergeCell ref="E89:F89"/>
    <mergeCell ref="G89:H89"/>
    <mergeCell ref="E83:F83"/>
    <mergeCell ref="G83:H83"/>
    <mergeCell ref="E84:F84"/>
    <mergeCell ref="G84:H84"/>
    <mergeCell ref="E85:F85"/>
    <mergeCell ref="G85:H85"/>
    <mergeCell ref="E79:F79"/>
    <mergeCell ref="G79:H79"/>
    <mergeCell ref="E80:F80"/>
    <mergeCell ref="G80:H80"/>
    <mergeCell ref="E81:F81"/>
    <mergeCell ref="E82:F82"/>
    <mergeCell ref="E73:F73"/>
    <mergeCell ref="E76:F76"/>
    <mergeCell ref="E77:F77"/>
    <mergeCell ref="G77:H77"/>
    <mergeCell ref="E78:F78"/>
    <mergeCell ref="G78:H78"/>
    <mergeCell ref="E70:F70"/>
    <mergeCell ref="G70:H70"/>
    <mergeCell ref="E71:F71"/>
    <mergeCell ref="G71:H71"/>
    <mergeCell ref="E72:F72"/>
    <mergeCell ref="G72:H72"/>
    <mergeCell ref="E66:F66"/>
    <mergeCell ref="E67:F67"/>
    <mergeCell ref="E68:F68"/>
    <mergeCell ref="G68:H68"/>
    <mergeCell ref="E69:F69"/>
    <mergeCell ref="G69:H69"/>
    <mergeCell ref="E63:F63"/>
    <mergeCell ref="G63:H63"/>
    <mergeCell ref="E64:F64"/>
    <mergeCell ref="G64:H64"/>
    <mergeCell ref="E65:F65"/>
    <mergeCell ref="G65:H65"/>
    <mergeCell ref="E59:F59"/>
    <mergeCell ref="E60:F60"/>
    <mergeCell ref="E61:F61"/>
    <mergeCell ref="G61:H61"/>
    <mergeCell ref="E62:F62"/>
    <mergeCell ref="G62:H62"/>
    <mergeCell ref="E56:F56"/>
    <mergeCell ref="G56:H56"/>
    <mergeCell ref="E57:F57"/>
    <mergeCell ref="G57:H57"/>
    <mergeCell ref="E58:F58"/>
    <mergeCell ref="G58:H58"/>
    <mergeCell ref="E47:F47"/>
    <mergeCell ref="D50:H50"/>
    <mergeCell ref="E53:F53"/>
    <mergeCell ref="E54:F54"/>
    <mergeCell ref="G54:H54"/>
    <mergeCell ref="E55:F55"/>
    <mergeCell ref="G55:H55"/>
    <mergeCell ref="E44:F44"/>
    <mergeCell ref="G44:H44"/>
    <mergeCell ref="E45:F45"/>
    <mergeCell ref="G45:H45"/>
    <mergeCell ref="E46:F46"/>
    <mergeCell ref="G46:H46"/>
    <mergeCell ref="E40:F40"/>
    <mergeCell ref="G40:H40"/>
    <mergeCell ref="E41:F41"/>
    <mergeCell ref="E42:F42"/>
    <mergeCell ref="E43:F43"/>
    <mergeCell ref="G43:H43"/>
    <mergeCell ref="E37:F37"/>
    <mergeCell ref="G37:H37"/>
    <mergeCell ref="E38:F38"/>
    <mergeCell ref="G38:H38"/>
    <mergeCell ref="E39:F39"/>
    <mergeCell ref="G39:H39"/>
    <mergeCell ref="E33:F33"/>
    <mergeCell ref="G33:H33"/>
    <mergeCell ref="E34:F34"/>
    <mergeCell ref="G34:H34"/>
    <mergeCell ref="E35:F35"/>
    <mergeCell ref="E36:F36"/>
    <mergeCell ref="E27:F27"/>
    <mergeCell ref="E30:F30"/>
    <mergeCell ref="E31:F31"/>
    <mergeCell ref="G31:H31"/>
    <mergeCell ref="E32:F32"/>
    <mergeCell ref="G32:H32"/>
    <mergeCell ref="E24:F24"/>
    <mergeCell ref="G24:H24"/>
    <mergeCell ref="E25:F25"/>
    <mergeCell ref="G25:H25"/>
    <mergeCell ref="E26:F26"/>
    <mergeCell ref="G26:H26"/>
    <mergeCell ref="E20:F20"/>
    <mergeCell ref="E21:F21"/>
    <mergeCell ref="E22:F22"/>
    <mergeCell ref="G22:H22"/>
    <mergeCell ref="E23:F23"/>
    <mergeCell ref="G23:H23"/>
    <mergeCell ref="E17:F17"/>
    <mergeCell ref="G17:H17"/>
    <mergeCell ref="E18:F18"/>
    <mergeCell ref="G18:H18"/>
    <mergeCell ref="E19:F19"/>
    <mergeCell ref="G19:H19"/>
    <mergeCell ref="E15:F15"/>
    <mergeCell ref="G15:H15"/>
    <mergeCell ref="E16:F16"/>
    <mergeCell ref="G16:H16"/>
    <mergeCell ref="E13:F13"/>
    <mergeCell ref="E14:F14"/>
    <mergeCell ref="E10:F10"/>
    <mergeCell ref="G10:H10"/>
    <mergeCell ref="E11:F11"/>
    <mergeCell ref="G11:H11"/>
    <mergeCell ref="E12:F12"/>
    <mergeCell ref="G12:H12"/>
    <mergeCell ref="A2:H2"/>
    <mergeCell ref="D4:H4"/>
    <mergeCell ref="E7:F7"/>
    <mergeCell ref="E8:F8"/>
    <mergeCell ref="G8:H8"/>
    <mergeCell ref="E9:F9"/>
    <mergeCell ref="G9:H9"/>
  </mergeCells>
  <phoneticPr fontId="2"/>
  <pageMargins left="0.70866141732283472" right="0.70866141732283472" top="0.55118110236220474" bottom="0.55118110236220474" header="0.31496062992125984" footer="0.31496062992125984"/>
  <pageSetup paperSize="9" scale="88" fitToHeight="0" orientation="portrait" r:id="rId1"/>
  <rowBreaks count="3" manualBreakCount="3">
    <brk id="49" max="7" man="1"/>
    <brk id="95" max="7" man="1"/>
    <brk id="140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90" zoomScaleNormal="90" workbookViewId="0">
      <pane ySplit="2" topLeftCell="A3" activePane="bottomLeft" state="frozen"/>
      <selection pane="bottomLeft" activeCell="D44" sqref="D44"/>
    </sheetView>
  </sheetViews>
  <sheetFormatPr defaultRowHeight="13.5"/>
  <cols>
    <col min="1" max="1" width="4.375" style="69" customWidth="1"/>
    <col min="2" max="2" width="23.625" style="69" customWidth="1"/>
    <col min="3" max="12" width="9" style="69"/>
    <col min="13" max="15" width="9.25" style="69" bestFit="1" customWidth="1"/>
    <col min="16" max="17" width="9.125" style="69" bestFit="1" customWidth="1"/>
    <col min="18" max="18" width="9.25" style="69" bestFit="1" customWidth="1"/>
    <col min="19" max="16384" width="9" style="69"/>
  </cols>
  <sheetData>
    <row r="1" spans="1:21" s="269" customFormat="1" ht="27.75" thickTop="1">
      <c r="A1" s="269" t="s">
        <v>51</v>
      </c>
      <c r="B1" s="269" t="s">
        <v>52</v>
      </c>
      <c r="C1" s="269" t="s">
        <v>53</v>
      </c>
      <c r="H1" s="280" t="s">
        <v>54</v>
      </c>
      <c r="I1" s="281"/>
      <c r="J1" s="281"/>
      <c r="K1" s="281"/>
      <c r="L1" s="282"/>
      <c r="M1" s="269" t="s">
        <v>55</v>
      </c>
      <c r="N1" s="270"/>
      <c r="O1" s="270"/>
      <c r="Q1" s="270"/>
      <c r="R1" s="270"/>
    </row>
    <row r="2" spans="1:21" s="273" customFormat="1" ht="36">
      <c r="A2" s="271"/>
      <c r="B2" s="271"/>
      <c r="C2" s="271" t="s">
        <v>22</v>
      </c>
      <c r="D2" s="271" t="s">
        <v>56</v>
      </c>
      <c r="E2" s="271" t="s">
        <v>57</v>
      </c>
      <c r="F2" s="271" t="s">
        <v>58</v>
      </c>
      <c r="G2" s="271" t="s">
        <v>59</v>
      </c>
      <c r="H2" s="283" t="s">
        <v>22</v>
      </c>
      <c r="I2" s="272" t="s">
        <v>141</v>
      </c>
      <c r="J2" s="271" t="s">
        <v>142</v>
      </c>
      <c r="K2" s="271" t="s">
        <v>143</v>
      </c>
      <c r="L2" s="284" t="s">
        <v>144</v>
      </c>
      <c r="M2" s="271" t="s">
        <v>60</v>
      </c>
      <c r="N2" s="271" t="s">
        <v>93</v>
      </c>
      <c r="O2" s="271"/>
      <c r="P2" s="271" t="s">
        <v>61</v>
      </c>
      <c r="Q2" s="271" t="s">
        <v>93</v>
      </c>
      <c r="R2" s="271" t="s">
        <v>62</v>
      </c>
      <c r="S2" s="271"/>
      <c r="T2" s="271"/>
      <c r="U2" s="271"/>
    </row>
    <row r="3" spans="1:21">
      <c r="A3" s="63">
        <v>1</v>
      </c>
      <c r="B3" s="63">
        <f>様式第1号!E12</f>
        <v>0</v>
      </c>
      <c r="C3" s="63">
        <f>様式第1号!E30</f>
        <v>0</v>
      </c>
      <c r="D3" s="63">
        <f>様式第1号!J30</f>
        <v>0</v>
      </c>
      <c r="E3" s="63">
        <f>様式第1号!H31</f>
        <v>0</v>
      </c>
      <c r="F3" s="63">
        <f>様式第1号!K31</f>
        <v>0</v>
      </c>
      <c r="G3" s="63">
        <f>様式第1号!E31</f>
        <v>0</v>
      </c>
      <c r="H3" s="285">
        <f>様式第1号!$E$18</f>
        <v>0</v>
      </c>
      <c r="I3" s="63">
        <f>様式第1号!$G$20</f>
        <v>0</v>
      </c>
      <c r="J3" s="63">
        <f>様式第1号!$L$20</f>
        <v>0</v>
      </c>
      <c r="K3" s="63">
        <f>様式第1号!$L$21</f>
        <v>0</v>
      </c>
      <c r="L3" s="286">
        <f>様式第1号!$L$22</f>
        <v>0</v>
      </c>
      <c r="M3" s="274">
        <f>様式第2号!D13</f>
        <v>0</v>
      </c>
      <c r="N3" s="274" t="str">
        <f>IF($G3="常勤",1082000,IF($G3="非常勤",672000,""))</f>
        <v/>
      </c>
      <c r="O3" s="274">
        <f>IF(M3&gt;N3,N3,M3)</f>
        <v>0</v>
      </c>
      <c r="P3" s="274">
        <f>様式第2号!D127</f>
        <v>0</v>
      </c>
      <c r="Q3" s="274">
        <f>IF(P3&gt;30000,30000,P3)</f>
        <v>0</v>
      </c>
      <c r="R3" s="274">
        <f>O3+Q3</f>
        <v>0</v>
      </c>
      <c r="S3" s="63"/>
      <c r="T3" s="63"/>
      <c r="U3" s="63"/>
    </row>
    <row r="4" spans="1:21">
      <c r="A4" s="63">
        <v>2</v>
      </c>
      <c r="B4" s="63">
        <f>様式第1号!E12</f>
        <v>0</v>
      </c>
      <c r="C4" s="63">
        <f>様式第1号!E38</f>
        <v>0</v>
      </c>
      <c r="D4" s="63">
        <f>様式第1号!J38</f>
        <v>0</v>
      </c>
      <c r="E4" s="63">
        <f>様式第1号!H39</f>
        <v>0</v>
      </c>
      <c r="F4" s="63">
        <f>様式第1号!K39</f>
        <v>0</v>
      </c>
      <c r="G4" s="63">
        <f>様式第1号!E39</f>
        <v>0</v>
      </c>
      <c r="H4" s="285">
        <f>様式第1号!$E$18</f>
        <v>0</v>
      </c>
      <c r="I4" s="63">
        <f>様式第1号!$G$20</f>
        <v>0</v>
      </c>
      <c r="J4" s="63">
        <f>様式第1号!$L$20</f>
        <v>0</v>
      </c>
      <c r="K4" s="63">
        <f>様式第1号!$L$21</f>
        <v>0</v>
      </c>
      <c r="L4" s="286">
        <f>様式第1号!$L$22</f>
        <v>0</v>
      </c>
      <c r="M4" s="274">
        <f>様式第2号!D20</f>
        <v>0</v>
      </c>
      <c r="N4" s="274" t="str">
        <f t="shared" ref="N4" si="0">IF($G4="常勤",1082000,IF($G4="非常勤",672000,""))</f>
        <v/>
      </c>
      <c r="O4" s="274">
        <f t="shared" ref="O4" si="1">IF(M4&gt;N4,N4,M4)</f>
        <v>0</v>
      </c>
      <c r="P4" s="274">
        <f>様式第2号!D133</f>
        <v>0</v>
      </c>
      <c r="Q4" s="274">
        <f t="shared" ref="Q4:Q5" si="2">IF(P4&gt;30000,30000,P4)</f>
        <v>0</v>
      </c>
      <c r="R4" s="274">
        <f t="shared" ref="R4:R5" si="3">O4+Q4</f>
        <v>0</v>
      </c>
      <c r="S4" s="63"/>
      <c r="T4" s="63"/>
      <c r="U4" s="63"/>
    </row>
    <row r="5" spans="1:21" s="275" customFormat="1" ht="14.25" thickBot="1">
      <c r="A5" s="63">
        <v>3</v>
      </c>
      <c r="B5" s="63">
        <f>様式第1号!E12</f>
        <v>0</v>
      </c>
      <c r="C5" s="63">
        <f>様式第1号!E46</f>
        <v>0</v>
      </c>
      <c r="D5" s="63">
        <f>様式第1号!J46</f>
        <v>0</v>
      </c>
      <c r="E5" s="63">
        <f>様式第1号!H47</f>
        <v>0</v>
      </c>
      <c r="F5" s="63">
        <f>様式第1号!K47</f>
        <v>0</v>
      </c>
      <c r="G5" s="63">
        <f>様式第1号!E47</f>
        <v>0</v>
      </c>
      <c r="H5" s="285">
        <f>様式第1号!$E$18</f>
        <v>0</v>
      </c>
      <c r="I5" s="63">
        <f>様式第1号!$G$20</f>
        <v>0</v>
      </c>
      <c r="J5" s="63">
        <f>様式第1号!$L$20</f>
        <v>0</v>
      </c>
      <c r="K5" s="63">
        <f>様式第1号!$L$21</f>
        <v>0</v>
      </c>
      <c r="L5" s="286">
        <f>様式第1号!$L$22</f>
        <v>0</v>
      </c>
      <c r="M5" s="274">
        <f>様式第2号!D27</f>
        <v>0</v>
      </c>
      <c r="N5" s="274" t="str">
        <f>IF($G5="常勤",1082000,IF($G5="非常勤",672000,""))</f>
        <v/>
      </c>
      <c r="O5" s="274">
        <f>IF(M5&gt;N5,N5,M5)</f>
        <v>0</v>
      </c>
      <c r="P5" s="274">
        <f>様式第2号!D139</f>
        <v>0</v>
      </c>
      <c r="Q5" s="274">
        <f t="shared" si="2"/>
        <v>0</v>
      </c>
      <c r="R5" s="274">
        <f t="shared" si="3"/>
        <v>0</v>
      </c>
      <c r="S5" s="63"/>
      <c r="T5" s="63"/>
      <c r="U5" s="63"/>
    </row>
    <row r="6" spans="1:21" ht="14.25" thickTop="1">
      <c r="A6" s="276">
        <v>4</v>
      </c>
      <c r="B6" s="276">
        <f>様式第1号!E54</f>
        <v>0</v>
      </c>
      <c r="C6" s="276">
        <f>様式第1号!E72</f>
        <v>0</v>
      </c>
      <c r="D6" s="276">
        <f>様式第1号!J72</f>
        <v>0</v>
      </c>
      <c r="E6" s="276">
        <f>様式第1号!H73</f>
        <v>0</v>
      </c>
      <c r="F6" s="276">
        <f>様式第1号!K73</f>
        <v>0</v>
      </c>
      <c r="G6" s="276">
        <f>様式第1号!E73</f>
        <v>0</v>
      </c>
      <c r="H6" s="287">
        <f>様式第1号!$E$60</f>
        <v>0</v>
      </c>
      <c r="I6" s="276">
        <f>様式第1号!$G$62</f>
        <v>0</v>
      </c>
      <c r="J6" s="276">
        <f>様式第1号!$L$62</f>
        <v>0</v>
      </c>
      <c r="K6" s="276">
        <f>様式第1号!$L$63</f>
        <v>0</v>
      </c>
      <c r="L6" s="288">
        <f>様式第1号!$L$64</f>
        <v>0</v>
      </c>
      <c r="M6" s="277">
        <f>様式第2号!D58</f>
        <v>0</v>
      </c>
      <c r="N6" s="277" t="str">
        <f t="shared" ref="N6:N11" si="4">IF($G6="常勤",1082000,IF($G6="非常勤",672000,""))</f>
        <v/>
      </c>
      <c r="O6" s="277">
        <f t="shared" ref="O6:O11" si="5">IF(M6&gt;N6,N6,M6)</f>
        <v>0</v>
      </c>
      <c r="P6" s="277">
        <f>様式第2号!D34</f>
        <v>0</v>
      </c>
      <c r="Q6" s="277">
        <f t="shared" ref="Q6:Q11" si="6">IF(P6&gt;30000,30000,P6)</f>
        <v>0</v>
      </c>
      <c r="R6" s="277">
        <f t="shared" ref="R6:R11" si="7">O6+Q6</f>
        <v>0</v>
      </c>
      <c r="S6" s="63"/>
      <c r="T6" s="63"/>
      <c r="U6" s="63"/>
    </row>
    <row r="7" spans="1:21">
      <c r="A7" s="63">
        <v>5</v>
      </c>
      <c r="B7" s="63">
        <f>様式第1号!E54</f>
        <v>0</v>
      </c>
      <c r="C7" s="63">
        <f>様式第1号!E80</f>
        <v>0</v>
      </c>
      <c r="D7" s="63">
        <f>様式第1号!J80</f>
        <v>0</v>
      </c>
      <c r="E7" s="63">
        <f>様式第1号!H81</f>
        <v>0</v>
      </c>
      <c r="F7" s="63">
        <f>様式第1号!K81</f>
        <v>0</v>
      </c>
      <c r="G7" s="63">
        <f>様式第1号!E81</f>
        <v>0</v>
      </c>
      <c r="H7" s="285">
        <f>様式第1号!$E$60</f>
        <v>0</v>
      </c>
      <c r="I7" s="63">
        <f>様式第1号!$G$62</f>
        <v>0</v>
      </c>
      <c r="J7" s="63">
        <f>様式第1号!$L$62</f>
        <v>0</v>
      </c>
      <c r="K7" s="63">
        <f>様式第1号!$L$63</f>
        <v>0</v>
      </c>
      <c r="L7" s="286">
        <f>様式第1号!$L$64</f>
        <v>0</v>
      </c>
      <c r="M7" s="274">
        <f>様式第2号!D65</f>
        <v>0</v>
      </c>
      <c r="N7" s="274" t="str">
        <f t="shared" si="4"/>
        <v/>
      </c>
      <c r="O7" s="274">
        <f t="shared" si="5"/>
        <v>0</v>
      </c>
      <c r="P7" s="274">
        <f>様式第2号!D41</f>
        <v>0</v>
      </c>
      <c r="Q7" s="274">
        <f t="shared" si="6"/>
        <v>0</v>
      </c>
      <c r="R7" s="274">
        <f t="shared" si="7"/>
        <v>0</v>
      </c>
      <c r="S7" s="63"/>
      <c r="T7" s="63"/>
      <c r="U7" s="63"/>
    </row>
    <row r="8" spans="1:21" s="275" customFormat="1" ht="14.25" thickBot="1">
      <c r="A8" s="278">
        <v>6</v>
      </c>
      <c r="B8" s="278">
        <f>様式第1号!E54</f>
        <v>0</v>
      </c>
      <c r="C8" s="278">
        <f>様式第1号!E88</f>
        <v>0</v>
      </c>
      <c r="D8" s="278">
        <f>様式第1号!J88</f>
        <v>0</v>
      </c>
      <c r="E8" s="278">
        <f>様式第1号!H89</f>
        <v>0</v>
      </c>
      <c r="F8" s="278">
        <f>様式第1号!K89</f>
        <v>0</v>
      </c>
      <c r="G8" s="278">
        <f>様式第1号!E89</f>
        <v>0</v>
      </c>
      <c r="H8" s="289">
        <f>様式第1号!$E$60</f>
        <v>0</v>
      </c>
      <c r="I8" s="278">
        <f>様式第1号!$G$62</f>
        <v>0</v>
      </c>
      <c r="J8" s="278">
        <f>様式第1号!$L$62</f>
        <v>0</v>
      </c>
      <c r="K8" s="278">
        <f>様式第1号!$L$63</f>
        <v>0</v>
      </c>
      <c r="L8" s="290">
        <f>様式第1号!$L$64</f>
        <v>0</v>
      </c>
      <c r="M8" s="279">
        <f>様式第2号!D72</f>
        <v>0</v>
      </c>
      <c r="N8" s="279" t="str">
        <f t="shared" si="4"/>
        <v/>
      </c>
      <c r="O8" s="279">
        <f t="shared" si="5"/>
        <v>0</v>
      </c>
      <c r="P8" s="279">
        <f>様式第2号!D48</f>
        <v>0</v>
      </c>
      <c r="Q8" s="279">
        <f t="shared" si="6"/>
        <v>0</v>
      </c>
      <c r="R8" s="279">
        <f t="shared" si="7"/>
        <v>0</v>
      </c>
      <c r="S8" s="63"/>
      <c r="T8" s="63"/>
      <c r="U8" s="63"/>
    </row>
    <row r="9" spans="1:21" ht="14.25" thickTop="1">
      <c r="A9" s="63">
        <v>7</v>
      </c>
      <c r="B9" s="63">
        <f>様式第1号!E96</f>
        <v>0</v>
      </c>
      <c r="C9" s="63">
        <f>様式第1号!E114</f>
        <v>0</v>
      </c>
      <c r="D9" s="63">
        <f>様式第1号!J114</f>
        <v>0</v>
      </c>
      <c r="E9" s="63">
        <f>様式第1号!H115</f>
        <v>0</v>
      </c>
      <c r="F9" s="63">
        <f>様式第1号!K115</f>
        <v>0</v>
      </c>
      <c r="G9" s="63">
        <f>様式第1号!E115</f>
        <v>0</v>
      </c>
      <c r="H9" s="285">
        <f>様式第1号!$E$102</f>
        <v>0</v>
      </c>
      <c r="I9" s="63">
        <f>様式第1号!$G$104</f>
        <v>0</v>
      </c>
      <c r="J9" s="63">
        <f>様式第1号!$L$104</f>
        <v>0</v>
      </c>
      <c r="K9" s="63">
        <f>様式第1号!$L$105</f>
        <v>0</v>
      </c>
      <c r="L9" s="286">
        <f>様式第1号!$L$106</f>
        <v>0</v>
      </c>
      <c r="M9" s="274">
        <f>様式第2号!D104</f>
        <v>0</v>
      </c>
      <c r="N9" s="274" t="str">
        <f t="shared" si="4"/>
        <v/>
      </c>
      <c r="O9" s="274">
        <f t="shared" si="5"/>
        <v>0</v>
      </c>
      <c r="P9" s="274">
        <f>様式第2号!D126</f>
        <v>0</v>
      </c>
      <c r="Q9" s="274">
        <f t="shared" si="6"/>
        <v>0</v>
      </c>
      <c r="R9" s="274">
        <f t="shared" si="7"/>
        <v>0</v>
      </c>
      <c r="S9" s="63"/>
      <c r="T9" s="63"/>
      <c r="U9" s="63"/>
    </row>
    <row r="10" spans="1:21">
      <c r="A10" s="63">
        <v>8</v>
      </c>
      <c r="B10" s="63">
        <f>様式第1号!E96</f>
        <v>0</v>
      </c>
      <c r="C10" s="63">
        <f>様式第1号!E122</f>
        <v>0</v>
      </c>
      <c r="D10" s="63">
        <f>様式第1号!J122</f>
        <v>0</v>
      </c>
      <c r="E10" s="63">
        <f>様式第1号!H123</f>
        <v>0</v>
      </c>
      <c r="F10" s="63">
        <f>様式第1号!K123</f>
        <v>0</v>
      </c>
      <c r="G10" s="63">
        <f>様式第1号!E123</f>
        <v>0</v>
      </c>
      <c r="H10" s="285">
        <f>様式第1号!$E$102</f>
        <v>0</v>
      </c>
      <c r="I10" s="63">
        <f>様式第1号!$G$104</f>
        <v>0</v>
      </c>
      <c r="J10" s="63">
        <f>様式第1号!$L$104</f>
        <v>0</v>
      </c>
      <c r="K10" s="63">
        <f>様式第1号!$L$105</f>
        <v>0</v>
      </c>
      <c r="L10" s="286">
        <f>様式第1号!$L$106</f>
        <v>0</v>
      </c>
      <c r="M10" s="274">
        <f>様式第2号!D111</f>
        <v>0</v>
      </c>
      <c r="N10" s="274" t="str">
        <f t="shared" si="4"/>
        <v/>
      </c>
      <c r="O10" s="274">
        <f t="shared" si="5"/>
        <v>0</v>
      </c>
      <c r="P10" s="274">
        <f>様式第2号!D133</f>
        <v>0</v>
      </c>
      <c r="Q10" s="274">
        <f t="shared" si="6"/>
        <v>0</v>
      </c>
      <c r="R10" s="274">
        <f t="shared" si="7"/>
        <v>0</v>
      </c>
      <c r="S10" s="63"/>
      <c r="T10" s="63"/>
      <c r="U10" s="63"/>
    </row>
    <row r="11" spans="1:21" ht="14.25" thickBot="1">
      <c r="A11" s="63">
        <v>9</v>
      </c>
      <c r="B11" s="63">
        <f>様式第1号!E96</f>
        <v>0</v>
      </c>
      <c r="C11" s="63">
        <f>様式第1号!E130</f>
        <v>0</v>
      </c>
      <c r="D11" s="63">
        <f>様式第1号!J130</f>
        <v>0</v>
      </c>
      <c r="E11" s="63">
        <f>様式第1号!H131</f>
        <v>0</v>
      </c>
      <c r="F11" s="63">
        <f>様式第1号!K131</f>
        <v>0</v>
      </c>
      <c r="G11" s="63">
        <f>様式第1号!E131</f>
        <v>0</v>
      </c>
      <c r="H11" s="289">
        <f>様式第1号!$E$102</f>
        <v>0</v>
      </c>
      <c r="I11" s="278">
        <f>様式第1号!$G$104</f>
        <v>0</v>
      </c>
      <c r="J11" s="278">
        <f>様式第1号!$L$104</f>
        <v>0</v>
      </c>
      <c r="K11" s="278">
        <f>様式第1号!$L$105</f>
        <v>0</v>
      </c>
      <c r="L11" s="290">
        <f>様式第1号!$L$106</f>
        <v>0</v>
      </c>
      <c r="M11" s="274">
        <f>様式第2号!D118</f>
        <v>0</v>
      </c>
      <c r="N11" s="274" t="str">
        <f t="shared" si="4"/>
        <v/>
      </c>
      <c r="O11" s="274">
        <f t="shared" si="5"/>
        <v>0</v>
      </c>
      <c r="P11" s="274">
        <f>様式第2号!D140</f>
        <v>0</v>
      </c>
      <c r="Q11" s="274">
        <f t="shared" si="6"/>
        <v>0</v>
      </c>
      <c r="R11" s="274">
        <f t="shared" si="7"/>
        <v>0</v>
      </c>
      <c r="S11" s="63"/>
      <c r="T11" s="63"/>
      <c r="U11" s="63"/>
    </row>
    <row r="12" spans="1:21" ht="14.25" thickTop="1"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21"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spans="1:21"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21"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21"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8:18"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8:18"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8:18"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8:18"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8:18"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workbookViewId="0">
      <selection activeCell="F3" sqref="F3"/>
    </sheetView>
  </sheetViews>
  <sheetFormatPr defaultRowHeight="13.5"/>
  <cols>
    <col min="4" max="4" width="69.125" bestFit="1" customWidth="1"/>
    <col min="5" max="5" width="11.875" bestFit="1" customWidth="1"/>
    <col min="6" max="6" width="9.25" style="22" bestFit="1" customWidth="1"/>
  </cols>
  <sheetData>
    <row r="2" spans="1:6">
      <c r="A2" t="s">
        <v>67</v>
      </c>
      <c r="B2" t="s">
        <v>65</v>
      </c>
      <c r="C2" t="s">
        <v>13</v>
      </c>
      <c r="D2" t="s">
        <v>73</v>
      </c>
      <c r="E2" t="s">
        <v>76</v>
      </c>
      <c r="F2" s="22">
        <v>1082000</v>
      </c>
    </row>
    <row r="3" spans="1:6">
      <c r="A3" t="s">
        <v>68</v>
      </c>
      <c r="B3" t="s">
        <v>66</v>
      </c>
      <c r="C3" t="s">
        <v>63</v>
      </c>
      <c r="D3" t="s">
        <v>74</v>
      </c>
      <c r="F3" s="22">
        <v>674000</v>
      </c>
    </row>
    <row r="4" spans="1:6">
      <c r="D4" t="s">
        <v>75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様式第1号</vt:lpstr>
      <vt:lpstr>様式第2号</vt:lpstr>
      <vt:lpstr>様式第3号</vt:lpstr>
      <vt:lpstr>集計_複数</vt:lpstr>
      <vt:lpstr>リスト</vt:lpstr>
      <vt:lpstr>様式第1号!Print_Area</vt:lpstr>
      <vt:lpstr>様式第2号!Print_Area</vt:lpstr>
      <vt:lpstr>様式第3号!Print_Area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2024-10-25T04:46:35Z</dcterms:created>
  <dcterms:modified xsi:type="dcterms:W3CDTF">2024-10-28T06:32:44Z</dcterms:modified>
</cp:coreProperties>
</file>