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lockStructure="1"/>
  <bookViews>
    <workbookView xWindow="0" yWindow="0" windowWidth="28800" windowHeight="12210" tabRatio="889" activeTab="1"/>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申請書!$A$1:$CA$44</definedName>
    <definedName name="_xlnm.Print_Area">#REF!</definedName>
  </definedNames>
  <calcPr calcId="162913"/>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37"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<sst xmlns="http://schemas.openxmlformats.org/spreadsheetml/2006/main" count="220" uniqueCount="153">
  <si>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</si>
  <si>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</si>
  <si>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</si>
  <si>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</si>
  <si>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</si>
  <si>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</si>
  <si>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</si>
  <si>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</si>
  <si>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</si>
  <si>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</si>
  <si>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</si>
  <si>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</si>
  <si>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</si>
  <si>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</si>
  <si>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</si>
  <si>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</si>
  <si>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</si>
  <si>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</si>
  <si>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</si>
  <si>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</si>
  <si>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</si>
  <si>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</si>
  <si>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</si>
  <si>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</si>
  <si>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</si>
  <si>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</si>
  <si>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</si>
  <si>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</si>
  <si>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</si>
  <si>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</si>
  <si>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</si>
  <si>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</si>
  <si>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</si>
  <si>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</si>
  <si>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</si>
  <si>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</si>
  <si>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</si>
  <si>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</si>
  <si>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</si>
  <si>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</si>
  <si>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</si>
  <si>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</si>
  <si>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</si>
  <si>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</si>
  <si>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</si>
  <si>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</si>
  <si>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</si>
  <si>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</si>
  <si>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</si>
  <si>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</si>
  <si>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</si>
  <si>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</si>
  <si>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</si>
  <si>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</si>
  <si>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</si>
  <si>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</si>
  <si>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</si>
  <si>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</si>
  <si>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</si>
  <si>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</si>
  <si>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</si>
  <si>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</si>
  <si>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</si>
  <si>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</si>
  <si>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</si>
  <si>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</si>
  <si>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</si>
  <si>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</si>
  <si>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</si>
  <si>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</si>
  <si>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</si>
  <si>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</si>
  <si>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</si>
  <si>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</si>
  <si>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</si>
  <si>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</si>
  <si>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</si>
  <si>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</si>
  <si>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</si>
  <si>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</si>
  <si>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</si>
  <si>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</si>
  <si>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</si>
  <si>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</si>
  <si>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</si>
  <si>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</si>
  <si>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</si>
  <si>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</si>
  <si>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</si>
  <si>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</si>
  <si>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</si>
  <si>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</si>
  <si>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</si>
  <si>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</si>
  <si>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</si>
  <si>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</si>
  <si>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</si>
  <si>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</si>
  <si>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</si>
  <si>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</si>
  <si>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</si>
  <si>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</si>
  <si>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</si>
  <si>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</si>
  <si>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</si>
  <si>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</si>
  <si>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</si>
  <si>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</si>
  <si>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</si>
  <si>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</si>
  <si>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</si>
  <si>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</si>
  <si>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</si>
  <si>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</si>
  <si>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</si>
  <si>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</si>
  <si>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</si>
  <si>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</si>
  <si>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</si>
  <si>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</si>
  <si>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</si>
  <si>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</si>
  <si>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</si>
  <si>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</si>
  <si>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</si>
  <si>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</si>
  <si>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</si>
  <si>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</si>
  <si>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</si>
  <si>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</si>
  <si>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</si>
  <si>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</si>
  <si>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</si>
  <si>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</si>
  <si>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</si>
  <si>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</si>
  <si>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</si>
  <si>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</si>
  <si>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</si>
  <si>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</si>
  <si>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</si>
  <si>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</si>
  <si>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</si>
  <si>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</si>
  <si>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</si>
  <si>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r>
      <t>３．事業実施予定年度【各年4月1日から3月31日まで】（該当するもの</t>
    </r>
    <r>
      <rPr>
        <b/>
        <u/>
        <sz val="11"/>
        <rFont val="メイリオ"/>
        <family val="3"/>
        <charset val="128"/>
      </rPr>
      <t>いずれか</t>
    </r>
    <r>
      <rPr>
        <sz val="11"/>
        <rFont val="メイリオ"/>
        <family val="3"/>
        <charset val="128"/>
      </rPr>
      <t>に〇）</t>
    </r>
    <rPh sb="2" eb="4">
      <t>ジギョウ</t>
    </rPh>
    <rPh sb="4" eb="6">
      <t>ジッシ</t>
    </rPh>
    <rPh sb="6" eb="8">
      <t>ヨテイ</t>
    </rPh>
    <rPh sb="8" eb="10">
      <t>ネンド</t>
    </rPh>
    <rPh sb="11" eb="13">
      <t>カクネン</t>
    </rPh>
    <rPh sb="14" eb="15">
      <t>ガツ</t>
    </rPh>
    <rPh sb="16" eb="17">
      <t>ヒ</t>
    </rPh>
    <rPh sb="20" eb="21">
      <t>ガツ</t>
    </rPh>
    <rPh sb="23" eb="24">
      <t>ヒ</t>
    </rPh>
    <phoneticPr fontId="51"/>
  </si>
  <si>
    <t>宮城県知事　殿</t>
    <rPh sb="0" eb="2">
      <t>ミヤギ</t>
    </rPh>
    <rPh sb="2" eb="5">
      <t>ケンチジ</t>
    </rPh>
    <rPh sb="3" eb="5">
      <t>チジ</t>
    </rPh>
    <phoneticPr fontId="51"/>
  </si>
  <si>
    <t>様式１</t>
    <rPh sb="0" eb="2">
      <t>ヨウシキ</t>
    </rPh>
    <phoneticPr fontId="51"/>
  </si>
  <si>
    <t>令和6年度</t>
    <rPh sb="0" eb="2">
      <t>レイワ</t>
    </rPh>
    <rPh sb="3" eb="5">
      <t>ネンド</t>
    </rPh>
    <phoneticPr fontId="51"/>
  </si>
  <si>
    <t>令和7年度以降</t>
    <rPh sb="0" eb="2">
      <t>レイワ</t>
    </rPh>
    <rPh sb="3" eb="5">
      <t>ネンド</t>
    </rPh>
    <rPh sb="5" eb="7">
      <t>イコウ</t>
    </rPh>
    <phoneticPr fontId="51"/>
  </si>
  <si>
    <t>単独支援給付金支給事業意向調査書</t>
    <rPh sb="7" eb="11">
      <t>シキュウジギョウ</t>
    </rPh>
    <phoneticPr fontId="1"/>
  </si>
  <si>
    <t xml:space="preserve">　単独支援給付金支給事業について、下記のとおり意向調査書を提出します。
</t>
    <rPh sb="1" eb="3">
      <t>タンドク</t>
    </rPh>
    <rPh sb="3" eb="5">
      <t>シエン</t>
    </rPh>
    <rPh sb="5" eb="8">
      <t>キュウフキン</t>
    </rPh>
    <rPh sb="8" eb="12">
      <t>シキュウジギョウ</t>
    </rPh>
    <rPh sb="17" eb="19">
      <t>カキ</t>
    </rPh>
    <rPh sb="23" eb="28">
      <t>イコウチョウサショ</t>
    </rPh>
    <rPh sb="29" eb="31">
      <t>テイシュツ</t>
    </rPh>
    <phoneticPr fontId="1"/>
  </si>
  <si>
    <t>※複数年度にわたる病床削減を予定している場合は，計画年度毎に御提出願います。</t>
    <rPh sb="1" eb="3">
      <t>フクスウ</t>
    </rPh>
    <rPh sb="3" eb="5">
      <t>ネンド</t>
    </rPh>
    <rPh sb="9" eb="11">
      <t>ビョウショウ</t>
    </rPh>
    <rPh sb="11" eb="13">
      <t>サクゲン</t>
    </rPh>
    <rPh sb="14" eb="16">
      <t>ヨテイ</t>
    </rPh>
    <rPh sb="20" eb="22">
      <t>バアイ</t>
    </rPh>
    <rPh sb="24" eb="26">
      <t>ケイカク</t>
    </rPh>
    <rPh sb="26" eb="28">
      <t>ネンド</t>
    </rPh>
    <rPh sb="28" eb="29">
      <t>ゴト</t>
    </rPh>
    <rPh sb="30" eb="31">
      <t>ゴ</t>
    </rPh>
    <rPh sb="31" eb="33">
      <t>テイシュツ</t>
    </rPh>
    <rPh sb="33" eb="34">
      <t>ネガ</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</si>
</sst>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
      <b/>
      <u/>
      <sz val="1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medium">
        <color indexed="8"/>
      </top>
      <bottom style="medium">
        <color indexed="8"/>
      </bottom>
      <diagonal/>
    </border>
    <border>
      <left/>
      <right/>
      <top/>
      <bottom style="medium">
        <color indexed="30"/>
      </bottom>
      <diagonal/>
    </border>
  </borders>
  <cellStyleXfs count="436">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7" fillId="0" borderId="173" applyNumberFormat="0" applyProtection="0">
      <alignment vertical="center"/>
    </xf>
    <xf numFmtId="0" fontId="7" fillId="0" borderId="173" applyNumberFormat="0" applyProtection="0">
      <alignment vertical="center"/>
    </xf>
    <xf numFmtId="0" fontId="19" fillId="0" borderId="174" applyNumberFormat="0" applyFill="0" applyProtection="0">
      <alignment vertical="center"/>
    </xf>
    <xf numFmtId="0" fontId="19" fillId="0" borderId="174" applyNumberFormat="0" applyFill="0" applyProtection="0">
      <alignment vertical="center"/>
    </xf>
    <xf numFmtId="0" fontId="19" fillId="0" borderId="174" applyNumberFormat="0" applyFill="0" applyAlignment="0" applyProtection="0">
      <alignment vertical="center"/>
    </xf>
    <xf numFmtId="6" fontId="3" fillId="0" borderId="0" applyFont="0" applyFill="0" applyBorder="0" applyAlignment="0" applyProtection="0">
      <alignment vertical="center"/>
    </xf>
    <xf numFmtId="0" fontId="7" fillId="0" borderId="42">
      <alignment horizontal="left" vertical="center"/>
    </xf>
    <xf numFmtId="0" fontId="7" fillId="0" borderId="42">
      <alignment horizontal="left" vertical="center"/>
    </xf>
    <xf numFmtId="0" fontId="7" fillId="0" borderId="42">
      <alignment horizontal="left" vertical="center"/>
    </xf>
    <xf numFmtId="0" fontId="7" fillId="0" borderId="42">
      <alignment horizontal="left" vertical="center"/>
    </xf>
    <xf numFmtId="0" fontId="47" fillId="29" borderId="44" applyNumberFormat="0" applyAlignment="0" applyProtection="0">
      <alignment vertical="center"/>
    </xf>
    <xf numFmtId="0" fontId="43" fillId="0" borderId="45" applyNumberFormat="0" applyFill="0" applyAlignment="0" applyProtection="0">
      <alignment vertical="center"/>
    </xf>
    <xf numFmtId="0" fontId="7" fillId="0" borderId="42">
      <alignment horizontal="left" vertical="center"/>
    </xf>
    <xf numFmtId="0" fontId="7" fillId="0" borderId="42">
      <alignment horizontal="left" vertical="center"/>
    </xf>
    <xf numFmtId="0" fontId="41" fillId="47" borderId="44" applyNumberFormat="0" applyAlignment="0" applyProtection="0">
      <alignment vertical="center"/>
    </xf>
    <xf numFmtId="0" fontId="37" fillId="46" borderId="43" applyNumberFormat="0" applyFont="0" applyAlignment="0" applyProtection="0">
      <alignment vertical="center"/>
    </xf>
    <xf numFmtId="0" fontId="3" fillId="22" borderId="43" applyNumberFormat="0" applyProtection="0">
      <alignment vertical="center"/>
    </xf>
    <xf numFmtId="0" fontId="15" fillId="23" borderId="44" applyNumberFormat="0" applyProtection="0">
      <alignment vertical="center"/>
    </xf>
    <xf numFmtId="0" fontId="20" fillId="0" borderId="45" applyNumberFormat="0" applyFill="0" applyProtection="0">
      <alignment vertical="center"/>
    </xf>
    <xf numFmtId="0" fontId="21" fillId="23" borderId="46" applyNumberFormat="0" applyProtection="0">
      <alignment vertical="center"/>
    </xf>
    <xf numFmtId="0" fontId="23" fillId="7" borderId="44" applyNumberFormat="0" applyProtection="0">
      <alignment vertical="center"/>
    </xf>
    <xf numFmtId="0" fontId="44" fillId="47" borderId="46" applyNumberFormat="0" applyAlignment="0" applyProtection="0">
      <alignment vertical="center"/>
    </xf>
    <xf numFmtId="0" fontId="7" fillId="0" borderId="41">
      <alignment horizontal="left" vertical="center"/>
    </xf>
    <xf numFmtId="0" fontId="7" fillId="0" borderId="41">
      <alignment horizontal="left" vertical="center"/>
    </xf>
    <xf numFmtId="0" fontId="37" fillId="46" borderId="43" applyNumberFormat="0" applyFont="0" applyAlignment="0" applyProtection="0">
      <alignmen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23" fillId="7" borderId="44" applyNumberFormat="0" applyProtection="0">
      <alignment vertical="center"/>
    </xf>
    <xf numFmtId="0" fontId="21" fillId="23" borderId="46" applyNumberFormat="0" applyProtection="0">
      <alignment vertical="center"/>
    </xf>
    <xf numFmtId="0" fontId="20" fillId="0" borderId="45" applyNumberFormat="0" applyFill="0" applyProtection="0">
      <alignment vertical="center"/>
    </xf>
    <xf numFmtId="0" fontId="7" fillId="0" borderId="42">
      <alignment horizontal="left" vertical="center"/>
    </xf>
    <xf numFmtId="0" fontId="7" fillId="0" borderId="42">
      <alignment horizontal="left" vertical="center"/>
    </xf>
    <xf numFmtId="0" fontId="7" fillId="0" borderId="42">
      <alignment horizontal="left" vertical="center"/>
    </xf>
    <xf numFmtId="0" fontId="7" fillId="0" borderId="42">
      <alignment horizontal="lef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15" fillId="23" borderId="44" applyNumberFormat="0" applyProtection="0">
      <alignment vertical="center"/>
    </xf>
    <xf numFmtId="0" fontId="3" fillId="22" borderId="43" applyNumberFormat="0" applyProtection="0">
      <alignment vertical="center"/>
    </xf>
    <xf numFmtId="0" fontId="7" fillId="0" borderId="42">
      <alignment horizontal="left" vertical="center"/>
    </xf>
    <xf numFmtId="0" fontId="7" fillId="0" borderId="42">
      <alignment horizontal="lef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7" fillId="0" borderId="42">
      <alignment horizontal="left" vertical="center"/>
    </xf>
    <xf numFmtId="0" fontId="7" fillId="0" borderId="42">
      <alignment horizontal="lef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7" fillId="0" borderId="42">
      <alignment horizontal="left" vertical="center"/>
    </xf>
    <xf numFmtId="0" fontId="7" fillId="0" borderId="42">
      <alignment horizontal="lef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cellStyleXfs>
  <cellXfs count="495">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3"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6"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3"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3"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4" fillId="0" borderId="52" xfId="0" applyNumberFormat="1" applyFont="1" applyFill="1" applyBorder="1" applyAlignment="1">
      <alignment vertical="center" shrinkToFit="1"/>
    </xf>
    <xf numFmtId="184" fontId="74" fillId="0" borderId="75" xfId="0" applyNumberFormat="1" applyFont="1" applyFill="1" applyBorder="1" applyAlignment="1">
      <alignment vertical="center" shrinkToFit="1"/>
    </xf>
    <xf numFmtId="184" fontId="74" fillId="0" borderId="76" xfId="0" applyNumberFormat="1" applyFont="1" applyFill="1" applyBorder="1" applyAlignment="1">
      <alignment vertical="center" shrinkToFit="1"/>
    </xf>
    <xf numFmtId="184" fontId="74" fillId="0" borderId="77" xfId="0" applyNumberFormat="1" applyFont="1" applyFill="1" applyBorder="1" applyAlignment="1">
      <alignment vertical="center" shrinkToFit="1"/>
    </xf>
    <xf numFmtId="184" fontId="74" fillId="0" borderId="2" xfId="0" applyNumberFormat="1" applyFont="1" applyFill="1" applyBorder="1" applyAlignment="1">
      <alignment vertical="center" shrinkToFit="1"/>
    </xf>
    <xf numFmtId="184" fontId="74" fillId="0" borderId="78" xfId="0" applyNumberFormat="1" applyFont="1" applyFill="1" applyBorder="1" applyAlignment="1">
      <alignment vertical="center" shrinkToFit="1"/>
    </xf>
    <xf numFmtId="184" fontId="74" fillId="51" borderId="75" xfId="0" applyNumberFormat="1" applyFont="1" applyFill="1" applyBorder="1" applyAlignment="1" applyProtection="1">
      <alignment vertical="center" shrinkToFit="1"/>
      <protection locked="0"/>
    </xf>
    <xf numFmtId="184" fontId="74" fillId="51" borderId="76" xfId="0" applyNumberFormat="1" applyFont="1" applyFill="1" applyBorder="1" applyAlignment="1" applyProtection="1">
      <alignment vertical="center" shrinkToFit="1"/>
      <protection locked="0"/>
    </xf>
    <xf numFmtId="184" fontId="74" fillId="51" borderId="77" xfId="0" applyNumberFormat="1" applyFont="1" applyFill="1" applyBorder="1" applyAlignment="1" applyProtection="1">
      <alignment vertical="center" shrinkToFit="1"/>
      <protection locked="0"/>
    </xf>
    <xf numFmtId="184" fontId="74" fillId="51" borderId="78" xfId="0" applyNumberFormat="1" applyFont="1" applyFill="1" applyBorder="1" applyAlignment="1" applyProtection="1">
      <alignment vertical="center" shrinkToFit="1"/>
      <protection locked="0"/>
    </xf>
    <xf numFmtId="184" fontId="74" fillId="0" borderId="80" xfId="0" applyNumberFormat="1" applyFont="1" applyFill="1" applyBorder="1" applyAlignment="1">
      <alignment vertical="center" shrinkToFit="1"/>
    </xf>
    <xf numFmtId="184" fontId="74" fillId="0" borderId="81" xfId="0" applyNumberFormat="1" applyFont="1" applyFill="1" applyBorder="1" applyAlignment="1">
      <alignment vertical="center" shrinkToFit="1"/>
    </xf>
    <xf numFmtId="184" fontId="74" fillId="0" borderId="82" xfId="0" applyNumberFormat="1" applyFont="1" applyFill="1" applyBorder="1" applyAlignment="1">
      <alignment vertical="center" shrinkToFit="1"/>
    </xf>
    <xf numFmtId="184" fontId="74" fillId="0" borderId="83" xfId="0" applyNumberFormat="1" applyFont="1" applyFill="1" applyBorder="1" applyAlignment="1">
      <alignment vertical="center" shrinkToFit="1"/>
    </xf>
    <xf numFmtId="184" fontId="74" fillId="0" borderId="79" xfId="0" applyNumberFormat="1" applyFont="1" applyFill="1" applyBorder="1" applyAlignment="1">
      <alignment vertical="center" shrinkToFit="1"/>
    </xf>
    <xf numFmtId="184" fontId="74"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3" xfId="0" applyNumberFormat="1" applyFont="1" applyFill="1" applyBorder="1" applyProtection="1">
      <alignment vertical="center"/>
    </xf>
    <xf numFmtId="184" fontId="57" fillId="0" borderId="52" xfId="0" applyNumberFormat="1" applyFont="1" applyFill="1" applyBorder="1" applyProtection="1">
      <alignment vertical="center"/>
    </xf>
    <xf numFmtId="0" fontId="57" fillId="0" borderId="52"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4"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2"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2"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2"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7"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4" fillId="0" borderId="77" xfId="0" applyNumberFormat="1" applyFont="1" applyFill="1" applyBorder="1" applyAlignment="1" applyProtection="1">
      <alignment vertical="center" shrinkToFit="1"/>
    </xf>
    <xf numFmtId="0" fontId="57" fillId="48" borderId="0" xfId="0" applyFont="1" applyFill="1" applyAlignment="1">
      <alignment horizontal="left" vertical="center"/>
    </xf>
    <xf numFmtId="0" fontId="57" fillId="51" borderId="2" xfId="0" applyFont="1" applyFill="1" applyBorder="1" applyAlignment="1" applyProtection="1">
      <alignment horizontal="center" vertical="center"/>
      <protection locked="0"/>
    </xf>
    <xf numFmtId="0" fontId="67" fillId="0" borderId="0" xfId="213" applyFont="1" applyBorder="1" applyAlignment="1" applyProtection="1">
      <alignment horizontal="left" vertical="top" wrapText="1"/>
    </xf>
    <xf numFmtId="0" fontId="57" fillId="48" borderId="0" xfId="0" applyFont="1" applyFill="1" applyBorder="1" applyAlignment="1">
      <alignment horizontal="left" vertical="top"/>
    </xf>
    <xf numFmtId="0" fontId="57" fillId="49" borderId="2" xfId="0" applyFont="1" applyFill="1" applyBorder="1" applyAlignment="1">
      <alignment horizontal="center" vertical="center"/>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7"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51" borderId="51" xfId="213"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51" borderId="2" xfId="0" applyFont="1" applyFill="1" applyBorder="1" applyAlignment="1" applyProtection="1">
      <alignment horizontal="center" vertical="center"/>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0" borderId="0" xfId="212" applyFont="1" applyFill="1" applyAlignment="1" applyProtection="1">
      <alignment vertical="center"/>
    </xf>
    <xf numFmtId="0" fontId="57" fillId="49" borderId="49"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0" xfId="213" applyNumberFormat="1"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70" fillId="48" borderId="0" xfId="213" applyFont="1" applyFill="1" applyBorder="1" applyAlignment="1" applyProtection="1">
      <alignment horizontal="center" vertical="center" wrapText="1"/>
    </xf>
    <xf numFmtId="0" fontId="57" fillId="48" borderId="0" xfId="213"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8" fillId="48" borderId="0" xfId="213" applyFont="1" applyFill="1" applyBorder="1" applyAlignment="1" applyProtection="1">
      <alignment horizontal="left" vertical="center" wrapText="1"/>
    </xf>
    <xf numFmtId="0" fontId="57" fillId="51" borderId="2" xfId="213" applyFont="1" applyFill="1" applyBorder="1" applyAlignment="1" applyProtection="1">
      <alignment horizontal="center" vertical="center" shrinkToFit="1"/>
      <protection locked="0"/>
    </xf>
    <xf numFmtId="0" fontId="57" fillId="48" borderId="0" xfId="0" applyFont="1" applyFill="1" applyAlignment="1">
      <alignment horizontal="left" vertical="center"/>
    </xf>
    <xf numFmtId="38" fontId="57" fillId="48" borderId="58" xfId="213" applyNumberFormat="1" applyFont="1" applyFill="1" applyBorder="1" applyAlignment="1" applyProtection="1">
      <alignment horizontal="center" vertical="center"/>
    </xf>
    <xf numFmtId="0" fontId="57" fillId="48" borderId="58" xfId="213" applyFont="1" applyFill="1" applyBorder="1" applyAlignment="1" applyProtection="1">
      <alignment horizontal="center" vertical="center"/>
    </xf>
    <xf numFmtId="0" fontId="57" fillId="48" borderId="59" xfId="213" applyFont="1" applyFill="1" applyBorder="1" applyAlignment="1" applyProtection="1">
      <alignment horizontal="center" vertical="center"/>
    </xf>
    <xf numFmtId="0" fontId="57" fillId="49" borderId="5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71" fillId="48" borderId="0" xfId="213" quotePrefix="1" applyFont="1" applyFill="1" applyBorder="1" applyAlignment="1" applyProtection="1">
      <alignment horizontal="center" vertical="center"/>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8" fillId="48" borderId="0" xfId="213" applyFont="1" applyFill="1" applyBorder="1" applyAlignment="1" applyProtection="1">
      <alignment horizontal="left" shrinkToFit="1"/>
    </xf>
    <xf numFmtId="0" fontId="57" fillId="51" borderId="50" xfId="213" applyFont="1" applyFill="1" applyBorder="1" applyAlignment="1" applyProtection="1">
      <alignment horizontal="center" vertical="center" shrinkToFit="1"/>
      <protection locked="0"/>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8" fillId="49" borderId="53" xfId="0" applyFont="1" applyFill="1" applyBorder="1" applyAlignment="1" applyProtection="1">
      <alignment horizontal="center" vertical="center"/>
    </xf>
    <xf numFmtId="0" fontId="58" fillId="49" borderId="127"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132"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shrinkToFit="1"/>
    </xf>
    <xf numFmtId="0" fontId="58" fillId="49" borderId="2"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2"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vertical="center" wrapText="1"/>
    </xf>
    <xf numFmtId="0" fontId="58" fillId="49" borderId="53" xfId="0" applyFont="1" applyFill="1" applyBorder="1" applyAlignment="1" applyProtection="1">
      <alignment horizontal="center" vertical="center" wrapText="1"/>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0" borderId="0" xfId="0" applyFont="1" applyFill="1" applyBorder="1" applyAlignment="1" applyProtection="1">
      <alignment horizontal="left" vertical="center" wrapText="1" shrinkToFit="1"/>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7"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7" fillId="52" borderId="113"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2"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52"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72"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67" fillId="0" borderId="2" xfId="0" applyFont="1" applyFill="1" applyBorder="1" applyAlignment="1">
      <alignment vertical="center" shrinkToFit="1"/>
    </xf>
    <xf numFmtId="0" fontId="67" fillId="51" borderId="2" xfId="0" applyFont="1" applyFill="1" applyBorder="1" applyAlignment="1" applyProtection="1">
      <alignment vertical="center" shrinkToFit="1"/>
      <protection locked="0"/>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xf numFmtId="0" fontId="57" fillId="49" borderId="52" xfId="0" applyFont="1" applyFill="1" applyBorder="1" applyAlignment="1">
      <alignment horizontal="center" vertical="center"/>
    </xf>
    <xf numFmtId="0" fontId="57" fillId="51" borderId="52" xfId="0" applyFont="1" applyFill="1" applyBorder="1" applyAlignment="1" applyProtection="1">
      <alignment horizontal="center" vertical="center"/>
      <protection locked="0"/>
    </xf>
    <xf numFmtId="0" fontId="57" fillId="0" borderId="73" xfId="0" applyFont="1" applyFill="1" applyBorder="1" applyAlignment="1">
      <alignment horizontal="center" vertical="center"/>
    </xf>
    <xf numFmtId="0" fontId="57" fillId="0" borderId="3" xfId="0" applyFont="1" applyFill="1" applyBorder="1" applyAlignment="1">
      <alignment horizontal="center" vertical="center"/>
    </xf>
    <xf numFmtId="0" fontId="57" fillId="0" borderId="73" xfId="0" applyFont="1" applyFill="1" applyBorder="1" applyAlignment="1" applyProtection="1">
      <alignment horizontal="center" vertical="center"/>
      <protection locked="0"/>
    </xf>
    <xf numFmtId="0" fontId="57" fillId="0" borderId="3" xfId="0" applyFont="1" applyFill="1" applyBorder="1" applyAlignment="1" applyProtection="1">
      <alignment horizontal="center" vertical="center"/>
      <protection locked="0"/>
    </xf>
  </cellXfs>
  <cellStyles count="436">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2 2" xfId="351"/>
    <cellStyle name="Header1 3" xfId="105"/>
    <cellStyle name="Header1 4" xfId="350"/>
    <cellStyle name="Header2" xfId="25"/>
    <cellStyle name="Header2 2" xfId="26"/>
    <cellStyle name="Header2 2 2" xfId="175"/>
    <cellStyle name="Header2 2 2 2" xfId="251"/>
    <cellStyle name="Header2 2 2 2 2" xfId="385"/>
    <cellStyle name="Header2 2 2 3" xfId="279"/>
    <cellStyle name="Header2 2 2 3 2" xfId="412"/>
    <cellStyle name="Header2 2 2 4" xfId="357"/>
    <cellStyle name="Header2 2 3" xfId="192"/>
    <cellStyle name="Header2 2 3 2" xfId="261"/>
    <cellStyle name="Header2 2 3 2 2" xfId="394"/>
    <cellStyle name="Header2 2 3 3" xfId="287"/>
    <cellStyle name="Header2 2 3 3 2" xfId="419"/>
    <cellStyle name="Header2 2 3 4" xfId="358"/>
    <cellStyle name="Header2 2 4" xfId="220"/>
    <cellStyle name="Header2 2 4 2" xfId="363"/>
    <cellStyle name="Header2 2 5" xfId="247"/>
    <cellStyle name="Header2 2 5 2" xfId="382"/>
    <cellStyle name="Header2 2 6" xfId="232"/>
    <cellStyle name="Header2 3" xfId="106"/>
    <cellStyle name="Header2 3 2" xfId="177"/>
    <cellStyle name="Header2 3 2 2" xfId="253"/>
    <cellStyle name="Header2 3 2 2 2" xfId="387"/>
    <cellStyle name="Header2 3 2 3" xfId="281"/>
    <cellStyle name="Header2 3 2 3 2" xfId="414"/>
    <cellStyle name="Header2 3 2 4" xfId="305"/>
    <cellStyle name="Header2 3 3" xfId="236"/>
    <cellStyle name="Header2 3 3 2" xfId="372"/>
    <cellStyle name="Header2 3 4" xfId="237"/>
    <cellStyle name="Header2 3 4 2" xfId="373"/>
    <cellStyle name="Header2 4" xfId="174"/>
    <cellStyle name="Header2 4 2" xfId="250"/>
    <cellStyle name="Header2 4 2 2" xfId="384"/>
    <cellStyle name="Header2 4 3" xfId="278"/>
    <cellStyle name="Header2 4 3 2" xfId="411"/>
    <cellStyle name="Header2 4 4" xfId="356"/>
    <cellStyle name="Header2 5" xfId="193"/>
    <cellStyle name="Header2 5 2" xfId="262"/>
    <cellStyle name="Header2 5 2 2" xfId="395"/>
    <cellStyle name="Header2 5 3" xfId="288"/>
    <cellStyle name="Header2 5 3 2" xfId="420"/>
    <cellStyle name="Header2 5 4" xfId="359"/>
    <cellStyle name="Header2 6" xfId="219"/>
    <cellStyle name="Header2 6 2" xfId="362"/>
    <cellStyle name="Header2 7" xfId="248"/>
    <cellStyle name="Header2 7 2" xfId="383"/>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2 2" xfId="396"/>
    <cellStyle name="メモ 2 2 3" xfId="289"/>
    <cellStyle name="メモ 2 2 3 2" xfId="421"/>
    <cellStyle name="メモ 2 2 4" xfId="310"/>
    <cellStyle name="メモ 2 3" xfId="195"/>
    <cellStyle name="メモ 2 3 2" xfId="264"/>
    <cellStyle name="メモ 2 3 2 2" xfId="397"/>
    <cellStyle name="メモ 2 3 3" xfId="290"/>
    <cellStyle name="メモ 2 3 3 2" xfId="422"/>
    <cellStyle name="メモ 2 3 4" xfId="311"/>
    <cellStyle name="メモ 2 4" xfId="224"/>
    <cellStyle name="メモ 2 4 2" xfId="366"/>
    <cellStyle name="メモ 2 5" xfId="260"/>
    <cellStyle name="メモ 2 5 2" xfId="393"/>
    <cellStyle name="メモ 2 6" xfId="258"/>
    <cellStyle name="メモ 3" xfId="122"/>
    <cellStyle name="メモ 3 2" xfId="176"/>
    <cellStyle name="メモ 3 2 2" xfId="252"/>
    <cellStyle name="メモ 3 2 2 2" xfId="386"/>
    <cellStyle name="メモ 3 2 3" xfId="280"/>
    <cellStyle name="メモ 3 2 3 2" xfId="413"/>
    <cellStyle name="メモ 3 2 4" xfId="304"/>
    <cellStyle name="メモ 3 3" xfId="196"/>
    <cellStyle name="メモ 3 3 2" xfId="265"/>
    <cellStyle name="メモ 3 3 2 2" xfId="398"/>
    <cellStyle name="メモ 3 3 3" xfId="291"/>
    <cellStyle name="メモ 3 3 3 2" xfId="423"/>
    <cellStyle name="メモ 3 3 4" xfId="312"/>
    <cellStyle name="メモ 3 4" xfId="238"/>
    <cellStyle name="メモ 3 4 2" xfId="374"/>
    <cellStyle name="メモ 3 5" xfId="222"/>
    <cellStyle name="メモ 3 5 2" xfId="365"/>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2 2" xfId="399"/>
    <cellStyle name="計算 2 2 3" xfId="292"/>
    <cellStyle name="計算 2 2 3 2" xfId="424"/>
    <cellStyle name="計算 2 2 4" xfId="313"/>
    <cellStyle name="計算 2 3" xfId="198"/>
    <cellStyle name="計算 2 3 2" xfId="267"/>
    <cellStyle name="計算 2 3 2 2" xfId="400"/>
    <cellStyle name="計算 2 3 3" xfId="293"/>
    <cellStyle name="計算 2 3 3 2" xfId="425"/>
    <cellStyle name="計算 2 3 4" xfId="314"/>
    <cellStyle name="計算 2 4" xfId="226"/>
    <cellStyle name="計算 2 4 2" xfId="367"/>
    <cellStyle name="計算 2 5" xfId="259"/>
    <cellStyle name="計算 2 5 2" xfId="392"/>
    <cellStyle name="計算 2 6" xfId="216"/>
    <cellStyle name="計算 3" xfId="126"/>
    <cellStyle name="計算 3 2" xfId="178"/>
    <cellStyle name="計算 3 2 2" xfId="254"/>
    <cellStyle name="計算 3 2 2 2" xfId="388"/>
    <cellStyle name="計算 3 2 3" xfId="282"/>
    <cellStyle name="計算 3 2 3 2" xfId="415"/>
    <cellStyle name="計算 3 2 4" xfId="306"/>
    <cellStyle name="計算 3 3" xfId="199"/>
    <cellStyle name="計算 3 3 2" xfId="268"/>
    <cellStyle name="計算 3 3 2 2" xfId="401"/>
    <cellStyle name="計算 3 3 3" xfId="294"/>
    <cellStyle name="計算 3 3 3 2" xfId="426"/>
    <cellStyle name="計算 3 3 4" xfId="315"/>
    <cellStyle name="計算 3 4" xfId="240"/>
    <cellStyle name="計算 3 4 2" xfId="375"/>
    <cellStyle name="計算 3 5" xfId="221"/>
    <cellStyle name="計算 3 5 2" xfId="364"/>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2 2 2" xfId="353"/>
    <cellStyle name="見出し 3 2 3" xfId="352"/>
    <cellStyle name="見出し 3 3" xfId="134"/>
    <cellStyle name="見出し 3 3 2" xfId="354"/>
    <cellStyle name="見出し 4 2" xfId="49"/>
    <cellStyle name="見出し 4 2 2" xfId="347"/>
    <cellStyle name="見出し 4 3" xfId="135"/>
    <cellStyle name="集計 2" xfId="50"/>
    <cellStyle name="集計 2 2" xfId="201"/>
    <cellStyle name="集計 2 2 2" xfId="269"/>
    <cellStyle name="集計 2 2 2 2" xfId="402"/>
    <cellStyle name="集計 2 2 3" xfId="295"/>
    <cellStyle name="集計 2 2 3 2" xfId="427"/>
    <cellStyle name="集計 2 2 4" xfId="316"/>
    <cellStyle name="集計 2 3" xfId="202"/>
    <cellStyle name="集計 2 3 2" xfId="270"/>
    <cellStyle name="集計 2 3 2 2" xfId="403"/>
    <cellStyle name="集計 2 3 3" xfId="296"/>
    <cellStyle name="集計 2 3 3 2" xfId="428"/>
    <cellStyle name="集計 2 3 4" xfId="317"/>
    <cellStyle name="集計 2 4" xfId="227"/>
    <cellStyle name="集計 2 4 2" xfId="368"/>
    <cellStyle name="集計 2 5" xfId="246"/>
    <cellStyle name="集計 2 5 2" xfId="381"/>
    <cellStyle name="集計 2 6" xfId="234"/>
    <cellStyle name="集計 3" xfId="136"/>
    <cellStyle name="集計 3 2" xfId="180"/>
    <cellStyle name="集計 3 2 2" xfId="255"/>
    <cellStyle name="集計 3 2 2 2" xfId="389"/>
    <cellStyle name="集計 3 2 3" xfId="283"/>
    <cellStyle name="集計 3 2 3 2" xfId="416"/>
    <cellStyle name="集計 3 2 4" xfId="307"/>
    <cellStyle name="集計 3 3" xfId="203"/>
    <cellStyle name="集計 3 3 2" xfId="271"/>
    <cellStyle name="集計 3 3 2 2" xfId="404"/>
    <cellStyle name="集計 3 3 3" xfId="297"/>
    <cellStyle name="集計 3 3 3 2" xfId="429"/>
    <cellStyle name="集計 3 3 4" xfId="318"/>
    <cellStyle name="集計 3 4" xfId="241"/>
    <cellStyle name="集計 3 4 2" xfId="376"/>
    <cellStyle name="集計 3 5" xfId="218"/>
    <cellStyle name="集計 3 5 2" xfId="361"/>
    <cellStyle name="集計 3 6" xfId="225"/>
    <cellStyle name="出力 2" xfId="51"/>
    <cellStyle name="出力 2 2" xfId="204"/>
    <cellStyle name="出力 2 2 2" xfId="272"/>
    <cellStyle name="出力 2 2 2 2" xfId="405"/>
    <cellStyle name="出力 2 2 3" xfId="298"/>
    <cellStyle name="出力 2 2 3 2" xfId="430"/>
    <cellStyle name="出力 2 2 4" xfId="319"/>
    <cellStyle name="出力 2 3" xfId="205"/>
    <cellStyle name="出力 2 3 2" xfId="273"/>
    <cellStyle name="出力 2 3 2 2" xfId="406"/>
    <cellStyle name="出力 2 3 3" xfId="299"/>
    <cellStyle name="出力 2 3 3 2" xfId="431"/>
    <cellStyle name="出力 2 3 4" xfId="320"/>
    <cellStyle name="出力 2 4" xfId="228"/>
    <cellStyle name="出力 2 4 2" xfId="369"/>
    <cellStyle name="出力 2 5" xfId="245"/>
    <cellStyle name="出力 2 5 2" xfId="380"/>
    <cellStyle name="出力 2 6" xfId="231"/>
    <cellStyle name="出力 3" xfId="137"/>
    <cellStyle name="出力 3 2" xfId="181"/>
    <cellStyle name="出力 3 2 2" xfId="256"/>
    <cellStyle name="出力 3 2 2 2" xfId="390"/>
    <cellStyle name="出力 3 2 3" xfId="284"/>
    <cellStyle name="出力 3 2 3 2" xfId="417"/>
    <cellStyle name="出力 3 2 4" xfId="308"/>
    <cellStyle name="出力 3 3" xfId="206"/>
    <cellStyle name="出力 3 3 2" xfId="274"/>
    <cellStyle name="出力 3 3 2 2" xfId="407"/>
    <cellStyle name="出力 3 3 3" xfId="300"/>
    <cellStyle name="出力 3 3 3 2" xfId="432"/>
    <cellStyle name="出力 3 3 4" xfId="321"/>
    <cellStyle name="出力 3 4" xfId="242"/>
    <cellStyle name="出力 3 4 2" xfId="377"/>
    <cellStyle name="出力 3 5" xfId="235"/>
    <cellStyle name="出力 3 5 2" xfId="371"/>
    <cellStyle name="出力 3 6" xfId="233"/>
    <cellStyle name="説明文 2" xfId="52"/>
    <cellStyle name="説明文 3" xfId="138"/>
    <cellStyle name="脱浦 [0.00]_Sheet1" xfId="139"/>
    <cellStyle name="脱浦_Sheet1" xfId="140"/>
    <cellStyle name="通貨 2" xfId="141"/>
    <cellStyle name="通貨 2 2" xfId="355"/>
    <cellStyle name="入力 2" xfId="53"/>
    <cellStyle name="入力 2 2" xfId="207"/>
    <cellStyle name="入力 2 2 2" xfId="275"/>
    <cellStyle name="入力 2 2 2 2" xfId="408"/>
    <cellStyle name="入力 2 2 3" xfId="301"/>
    <cellStyle name="入力 2 2 3 2" xfId="433"/>
    <cellStyle name="入力 2 2 4" xfId="322"/>
    <cellStyle name="入力 2 3" xfId="208"/>
    <cellStyle name="入力 2 3 2" xfId="276"/>
    <cellStyle name="入力 2 3 2 2" xfId="409"/>
    <cellStyle name="入力 2 3 3" xfId="302"/>
    <cellStyle name="入力 2 3 3 2" xfId="434"/>
    <cellStyle name="入力 2 3 4" xfId="323"/>
    <cellStyle name="入力 2 4" xfId="230"/>
    <cellStyle name="入力 2 4 2" xfId="370"/>
    <cellStyle name="入力 2 5" xfId="244"/>
    <cellStyle name="入力 2 5 2" xfId="379"/>
    <cellStyle name="入力 2 6" xfId="286"/>
    <cellStyle name="入力 3" xfId="142"/>
    <cellStyle name="入力 3 2" xfId="182"/>
    <cellStyle name="入力 3 2 2" xfId="257"/>
    <cellStyle name="入力 3 2 2 2" xfId="391"/>
    <cellStyle name="入力 3 2 3" xfId="285"/>
    <cellStyle name="入力 3 2 3 2" xfId="418"/>
    <cellStyle name="入力 3 2 4" xfId="309"/>
    <cellStyle name="入力 3 3" xfId="209"/>
    <cellStyle name="入力 3 3 2" xfId="277"/>
    <cellStyle name="入力 3 3 2 2" xfId="410"/>
    <cellStyle name="入力 3 3 3" xfId="303"/>
    <cellStyle name="入力 3 3 3 2" xfId="435"/>
    <cellStyle name="入力 3 3 4" xfId="324"/>
    <cellStyle name="入力 3 4" xfId="243"/>
    <cellStyle name="入力 3 4 2" xfId="378"/>
    <cellStyle name="入力 3 5" xfId="217"/>
    <cellStyle name="入力 3 5 2" xfId="360"/>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H102"/>
  <sheetViews>
    <sheetView showGridLines="0" view="pageBreakPreview" zoomScaleNormal="100" zoomScaleSheetLayoutView="100" workbookViewId="0">
      <selection activeCell="P41" sqref="P41:AC42"/>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8" ht="6.75" customHeight="1">
      <c r="A1" s="303" t="s">
        <v>147</v>
      </c>
      <c r="B1" s="303"/>
      <c r="C1" s="303"/>
      <c r="D1" s="303"/>
      <c r="E1" s="303"/>
      <c r="F1" s="303"/>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8" ht="6.75" customHeight="1">
      <c r="A2" s="303"/>
      <c r="B2" s="303"/>
      <c r="C2" s="303"/>
      <c r="D2" s="303"/>
      <c r="E2" s="303"/>
      <c r="F2" s="303"/>
      <c r="G2" s="360" t="s">
        <v>150</v>
      </c>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197"/>
      <c r="BX2" s="197"/>
      <c r="BY2" s="197"/>
    </row>
    <row r="3" spans="1:78" ht="6.75" customHeight="1">
      <c r="A3" s="303"/>
      <c r="B3" s="303"/>
      <c r="C3" s="303"/>
      <c r="D3" s="303"/>
      <c r="E3" s="303"/>
      <c r="F3" s="303"/>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197"/>
      <c r="BX3" s="197"/>
      <c r="BY3" s="197"/>
    </row>
    <row r="4" spans="1:78" ht="6.75" customHeight="1">
      <c r="A4" s="191"/>
      <c r="B4" s="191"/>
      <c r="C4" s="191"/>
      <c r="D4" s="191"/>
      <c r="E4" s="191"/>
      <c r="F4" s="191"/>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197"/>
      <c r="BX4" s="197"/>
      <c r="BY4" s="197"/>
    </row>
    <row r="5" spans="1:78" ht="6.75" customHeight="1">
      <c r="A5" s="191"/>
      <c r="B5" s="191"/>
      <c r="C5" s="191"/>
      <c r="D5" s="191"/>
      <c r="E5" s="191"/>
      <c r="F5" s="191"/>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199"/>
      <c r="BX5" s="199"/>
      <c r="BY5" s="199"/>
    </row>
    <row r="6" spans="1:78" ht="6.75" customHeight="1">
      <c r="A6" s="191"/>
      <c r="B6" s="303" t="s">
        <v>146</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199"/>
      <c r="BO6" s="199"/>
      <c r="BP6" s="199"/>
      <c r="BQ6" s="199"/>
      <c r="BR6" s="199"/>
      <c r="BS6" s="199"/>
      <c r="BT6" s="199"/>
      <c r="BU6" s="199"/>
      <c r="BV6" s="199"/>
      <c r="BW6" s="199"/>
      <c r="BX6" s="199"/>
      <c r="BY6" s="199"/>
    </row>
    <row r="7" spans="1:78" ht="6.75" customHeight="1">
      <c r="A7" s="191"/>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200"/>
      <c r="BO7" s="200"/>
      <c r="BP7" s="200"/>
      <c r="BQ7" s="200"/>
      <c r="BR7" s="200"/>
      <c r="BS7" s="200"/>
      <c r="BT7" s="200"/>
      <c r="BU7" s="200"/>
      <c r="BV7" s="200"/>
      <c r="BW7" s="200"/>
      <c r="BX7" s="200"/>
      <c r="BY7" s="200"/>
    </row>
    <row r="8" spans="1:78" ht="6.75" customHeight="1">
      <c r="A8" s="191"/>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200"/>
      <c r="BO8" s="200"/>
      <c r="BP8" s="200"/>
      <c r="BQ8" s="200"/>
      <c r="BR8" s="200"/>
      <c r="BS8" s="200"/>
      <c r="BT8" s="200"/>
      <c r="BU8" s="200"/>
      <c r="BV8" s="200"/>
      <c r="BW8" s="200"/>
      <c r="BX8" s="200"/>
      <c r="BY8" s="200"/>
    </row>
    <row r="9" spans="1:78" ht="6.75" customHeight="1">
      <c r="A9" s="201"/>
      <c r="B9" s="264" t="s">
        <v>151</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row>
    <row r="10" spans="1:78" ht="6.75" customHeight="1">
      <c r="A10" s="201"/>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row>
    <row r="11" spans="1:78" ht="6.75" customHeight="1">
      <c r="A11" s="199"/>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row>
    <row r="12" spans="1:78" ht="6.75" customHeight="1">
      <c r="A12" s="199"/>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3"/>
      <c r="BO12" s="203"/>
      <c r="BP12" s="203"/>
      <c r="BQ12" s="203"/>
      <c r="BR12" s="203"/>
      <c r="BS12" s="203"/>
      <c r="BT12" s="203"/>
      <c r="BU12" s="203"/>
      <c r="BV12" s="203"/>
      <c r="BW12" s="203"/>
      <c r="BX12" s="203"/>
      <c r="BY12" s="201"/>
    </row>
    <row r="13" spans="1:78" ht="6.75" customHeight="1">
      <c r="A13" s="361" t="s">
        <v>1</v>
      </c>
      <c r="B13" s="361"/>
      <c r="C13" s="361"/>
      <c r="D13" s="361"/>
      <c r="E13" s="361"/>
      <c r="F13" s="361"/>
      <c r="G13" s="361"/>
      <c r="H13" s="361"/>
      <c r="I13" s="361"/>
      <c r="J13" s="361"/>
      <c r="K13" s="361"/>
      <c r="L13" s="361"/>
      <c r="M13" s="361"/>
      <c r="N13" s="361"/>
      <c r="O13" s="361"/>
      <c r="P13" s="361"/>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327" t="s">
        <v>0</v>
      </c>
      <c r="AO13" s="328"/>
      <c r="AP13" s="328"/>
      <c r="AQ13" s="328"/>
      <c r="AR13" s="328"/>
      <c r="AS13" s="328"/>
      <c r="AT13" s="328"/>
      <c r="AU13" s="328"/>
      <c r="AV13" s="328"/>
      <c r="AW13" s="328"/>
      <c r="AX13" s="328"/>
      <c r="AY13" s="329"/>
      <c r="AZ13" s="311"/>
      <c r="BA13" s="312"/>
      <c r="BB13" s="312"/>
      <c r="BC13" s="312"/>
      <c r="BD13" s="312"/>
      <c r="BE13" s="312"/>
      <c r="BF13" s="312"/>
      <c r="BG13" s="312"/>
      <c r="BH13" s="308" t="s">
        <v>12</v>
      </c>
      <c r="BI13" s="308"/>
      <c r="BJ13" s="274"/>
      <c r="BK13" s="274"/>
      <c r="BL13" s="274"/>
      <c r="BM13" s="274"/>
      <c r="BN13" s="274"/>
      <c r="BO13" s="274"/>
      <c r="BP13" s="291" t="s">
        <v>11</v>
      </c>
      <c r="BQ13" s="291"/>
      <c r="BR13" s="312"/>
      <c r="BS13" s="312"/>
      <c r="BT13" s="312"/>
      <c r="BU13" s="312"/>
      <c r="BV13" s="312"/>
      <c r="BW13" s="312"/>
      <c r="BX13" s="291" t="s">
        <v>10</v>
      </c>
      <c r="BY13" s="343"/>
    </row>
    <row r="14" spans="1:78" ht="6.75" customHeight="1">
      <c r="A14" s="361"/>
      <c r="B14" s="361"/>
      <c r="C14" s="361"/>
      <c r="D14" s="361"/>
      <c r="E14" s="361"/>
      <c r="F14" s="361"/>
      <c r="G14" s="361"/>
      <c r="H14" s="361"/>
      <c r="I14" s="361"/>
      <c r="J14" s="361"/>
      <c r="K14" s="361"/>
      <c r="L14" s="361"/>
      <c r="M14" s="361"/>
      <c r="N14" s="361"/>
      <c r="O14" s="361"/>
      <c r="P14" s="361"/>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330"/>
      <c r="AO14" s="331"/>
      <c r="AP14" s="331"/>
      <c r="AQ14" s="331"/>
      <c r="AR14" s="331"/>
      <c r="AS14" s="331"/>
      <c r="AT14" s="331"/>
      <c r="AU14" s="331"/>
      <c r="AV14" s="331"/>
      <c r="AW14" s="331"/>
      <c r="AX14" s="331"/>
      <c r="AY14" s="332"/>
      <c r="AZ14" s="313"/>
      <c r="BA14" s="314"/>
      <c r="BB14" s="314"/>
      <c r="BC14" s="314"/>
      <c r="BD14" s="314"/>
      <c r="BE14" s="314"/>
      <c r="BF14" s="314"/>
      <c r="BG14" s="314"/>
      <c r="BH14" s="309"/>
      <c r="BI14" s="309"/>
      <c r="BJ14" s="287"/>
      <c r="BK14" s="287"/>
      <c r="BL14" s="287"/>
      <c r="BM14" s="287"/>
      <c r="BN14" s="287"/>
      <c r="BO14" s="287"/>
      <c r="BP14" s="292"/>
      <c r="BQ14" s="292"/>
      <c r="BR14" s="314"/>
      <c r="BS14" s="314"/>
      <c r="BT14" s="314"/>
      <c r="BU14" s="314"/>
      <c r="BV14" s="314"/>
      <c r="BW14" s="314"/>
      <c r="BX14" s="292"/>
      <c r="BY14" s="344"/>
    </row>
    <row r="15" spans="1:78" ht="6.75" customHeight="1">
      <c r="A15" s="362"/>
      <c r="B15" s="362"/>
      <c r="C15" s="362"/>
      <c r="D15" s="362"/>
      <c r="E15" s="362"/>
      <c r="F15" s="362"/>
      <c r="G15" s="362"/>
      <c r="H15" s="362"/>
      <c r="I15" s="362"/>
      <c r="J15" s="362"/>
      <c r="K15" s="362"/>
      <c r="L15" s="362"/>
      <c r="M15" s="362"/>
      <c r="N15" s="362"/>
      <c r="O15" s="362"/>
      <c r="P15" s="362"/>
      <c r="Q15" s="205"/>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333"/>
      <c r="AO15" s="334"/>
      <c r="AP15" s="334"/>
      <c r="AQ15" s="334"/>
      <c r="AR15" s="334"/>
      <c r="AS15" s="334"/>
      <c r="AT15" s="334"/>
      <c r="AU15" s="334"/>
      <c r="AV15" s="334"/>
      <c r="AW15" s="334"/>
      <c r="AX15" s="334"/>
      <c r="AY15" s="335"/>
      <c r="AZ15" s="315"/>
      <c r="BA15" s="316"/>
      <c r="BB15" s="316"/>
      <c r="BC15" s="316"/>
      <c r="BD15" s="316"/>
      <c r="BE15" s="316"/>
      <c r="BF15" s="316"/>
      <c r="BG15" s="316"/>
      <c r="BH15" s="310"/>
      <c r="BI15" s="310"/>
      <c r="BJ15" s="277"/>
      <c r="BK15" s="277"/>
      <c r="BL15" s="277"/>
      <c r="BM15" s="277"/>
      <c r="BN15" s="277"/>
      <c r="BO15" s="277"/>
      <c r="BP15" s="293"/>
      <c r="BQ15" s="293"/>
      <c r="BR15" s="316"/>
      <c r="BS15" s="316"/>
      <c r="BT15" s="316"/>
      <c r="BU15" s="316"/>
      <c r="BV15" s="316"/>
      <c r="BW15" s="316"/>
      <c r="BX15" s="293"/>
      <c r="BY15" s="345"/>
    </row>
    <row r="16" spans="1:78" ht="9.9499999999999993" customHeight="1">
      <c r="A16" s="304" t="s">
        <v>2</v>
      </c>
      <c r="B16" s="280"/>
      <c r="C16" s="280"/>
      <c r="D16" s="280"/>
      <c r="E16" s="280"/>
      <c r="F16" s="280"/>
      <c r="G16" s="280"/>
      <c r="H16" s="280"/>
      <c r="I16" s="280"/>
      <c r="J16" s="280"/>
      <c r="K16" s="280"/>
      <c r="L16" s="280"/>
      <c r="M16" s="281"/>
      <c r="N16" s="273"/>
      <c r="O16" s="274"/>
      <c r="P16" s="274"/>
      <c r="Q16" s="285"/>
      <c r="R16" s="274"/>
      <c r="S16" s="274"/>
      <c r="T16" s="274"/>
      <c r="U16" s="274"/>
      <c r="V16" s="274"/>
      <c r="W16" s="274"/>
      <c r="X16" s="274"/>
      <c r="Y16" s="274"/>
      <c r="Z16" s="274"/>
      <c r="AA16" s="274"/>
      <c r="AB16" s="274"/>
      <c r="AC16" s="274"/>
      <c r="AD16" s="274"/>
      <c r="AE16" s="274"/>
      <c r="AF16" s="274"/>
      <c r="AG16" s="274"/>
      <c r="AH16" s="274"/>
      <c r="AI16" s="274"/>
      <c r="AJ16" s="274"/>
      <c r="AK16" s="274"/>
      <c r="AL16" s="274"/>
      <c r="AM16" s="275"/>
      <c r="AN16" s="282" t="s">
        <v>3</v>
      </c>
      <c r="AO16" s="283"/>
      <c r="AP16" s="283"/>
      <c r="AQ16" s="283"/>
      <c r="AR16" s="283"/>
      <c r="AS16" s="283"/>
      <c r="AT16" s="283"/>
      <c r="AU16" s="283"/>
      <c r="AV16" s="283"/>
      <c r="AW16" s="283"/>
      <c r="AX16" s="283"/>
      <c r="AY16" s="284"/>
      <c r="AZ16" s="365" t="s">
        <v>5</v>
      </c>
      <c r="BA16" s="366"/>
      <c r="BB16" s="336"/>
      <c r="BC16" s="336"/>
      <c r="BD16" s="336"/>
      <c r="BE16" s="336"/>
      <c r="BF16" s="336"/>
      <c r="BG16" s="348" t="s">
        <v>6</v>
      </c>
      <c r="BH16" s="348"/>
      <c r="BI16" s="336"/>
      <c r="BJ16" s="336"/>
      <c r="BK16" s="336"/>
      <c r="BL16" s="336"/>
      <c r="BM16" s="336"/>
      <c r="BN16" s="336"/>
      <c r="BO16" s="336"/>
      <c r="BP16" s="336"/>
      <c r="BQ16" s="336"/>
      <c r="BR16" s="336"/>
      <c r="BS16" s="206"/>
      <c r="BT16" s="206"/>
      <c r="BU16" s="206"/>
      <c r="BV16" s="206"/>
      <c r="BW16" s="206"/>
      <c r="BX16" s="206"/>
      <c r="BY16" s="207"/>
      <c r="BZ16" s="208"/>
    </row>
    <row r="17" spans="1:78" ht="9.9499999999999993" customHeight="1">
      <c r="A17" s="305"/>
      <c r="B17" s="306"/>
      <c r="C17" s="306"/>
      <c r="D17" s="306"/>
      <c r="E17" s="306"/>
      <c r="F17" s="306"/>
      <c r="G17" s="306"/>
      <c r="H17" s="306"/>
      <c r="I17" s="306"/>
      <c r="J17" s="306"/>
      <c r="K17" s="306"/>
      <c r="L17" s="306"/>
      <c r="M17" s="307"/>
      <c r="N17" s="276"/>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8"/>
      <c r="AN17" s="282"/>
      <c r="AO17" s="283"/>
      <c r="AP17" s="283"/>
      <c r="AQ17" s="283"/>
      <c r="AR17" s="283"/>
      <c r="AS17" s="283"/>
      <c r="AT17" s="283"/>
      <c r="AU17" s="283"/>
      <c r="AV17" s="283"/>
      <c r="AW17" s="283"/>
      <c r="AX17" s="283"/>
      <c r="AY17" s="284"/>
      <c r="AZ17" s="365"/>
      <c r="BA17" s="366"/>
      <c r="BB17" s="336"/>
      <c r="BC17" s="336"/>
      <c r="BD17" s="336"/>
      <c r="BE17" s="336"/>
      <c r="BF17" s="336"/>
      <c r="BG17" s="348"/>
      <c r="BH17" s="348"/>
      <c r="BI17" s="336"/>
      <c r="BJ17" s="336"/>
      <c r="BK17" s="336"/>
      <c r="BL17" s="336"/>
      <c r="BM17" s="336"/>
      <c r="BN17" s="336"/>
      <c r="BO17" s="336"/>
      <c r="BP17" s="336"/>
      <c r="BQ17" s="336"/>
      <c r="BR17" s="336"/>
      <c r="BS17" s="206"/>
      <c r="BT17" s="206"/>
      <c r="BU17" s="206"/>
      <c r="BV17" s="206"/>
      <c r="BW17" s="206"/>
      <c r="BX17" s="206"/>
      <c r="BY17" s="207"/>
      <c r="BZ17" s="208"/>
    </row>
    <row r="18" spans="1:78" ht="6.75" customHeight="1">
      <c r="A18" s="304" t="s">
        <v>19</v>
      </c>
      <c r="B18" s="280"/>
      <c r="C18" s="280"/>
      <c r="D18" s="280"/>
      <c r="E18" s="280"/>
      <c r="F18" s="280"/>
      <c r="G18" s="280"/>
      <c r="H18" s="280"/>
      <c r="I18" s="280"/>
      <c r="J18" s="280"/>
      <c r="K18" s="280"/>
      <c r="L18" s="280"/>
      <c r="M18" s="281"/>
      <c r="N18" s="317"/>
      <c r="O18" s="318"/>
      <c r="P18" s="318"/>
      <c r="Q18" s="319"/>
      <c r="R18" s="318"/>
      <c r="S18" s="318"/>
      <c r="T18" s="318"/>
      <c r="U18" s="318"/>
      <c r="V18" s="318"/>
      <c r="W18" s="318"/>
      <c r="X18" s="318"/>
      <c r="Y18" s="318"/>
      <c r="Z18" s="318"/>
      <c r="AA18" s="318"/>
      <c r="AB18" s="318"/>
      <c r="AC18" s="318"/>
      <c r="AD18" s="318"/>
      <c r="AE18" s="318"/>
      <c r="AF18" s="318"/>
      <c r="AG18" s="318"/>
      <c r="AH18" s="318"/>
      <c r="AI18" s="318"/>
      <c r="AJ18" s="318"/>
      <c r="AK18" s="318"/>
      <c r="AL18" s="318"/>
      <c r="AM18" s="320"/>
      <c r="AN18" s="282"/>
      <c r="AO18" s="283"/>
      <c r="AP18" s="283"/>
      <c r="AQ18" s="283"/>
      <c r="AR18" s="283"/>
      <c r="AS18" s="283"/>
      <c r="AT18" s="283"/>
      <c r="AU18" s="283"/>
      <c r="AV18" s="283"/>
      <c r="AW18" s="283"/>
      <c r="AX18" s="283"/>
      <c r="AY18" s="284"/>
      <c r="AZ18" s="337"/>
      <c r="BA18" s="338"/>
      <c r="BB18" s="338"/>
      <c r="BC18" s="338"/>
      <c r="BD18" s="338"/>
      <c r="BE18" s="338"/>
      <c r="BF18" s="338"/>
      <c r="BG18" s="338"/>
      <c r="BH18" s="338"/>
      <c r="BI18" s="338"/>
      <c r="BJ18" s="338"/>
      <c r="BK18" s="338"/>
      <c r="BL18" s="338"/>
      <c r="BM18" s="338"/>
      <c r="BN18" s="338"/>
      <c r="BO18" s="338"/>
      <c r="BP18" s="338"/>
      <c r="BQ18" s="338"/>
      <c r="BR18" s="338"/>
      <c r="BS18" s="338"/>
      <c r="BT18" s="338"/>
      <c r="BU18" s="338"/>
      <c r="BV18" s="338"/>
      <c r="BW18" s="338"/>
      <c r="BX18" s="338"/>
      <c r="BY18" s="339"/>
      <c r="BZ18" s="208"/>
    </row>
    <row r="19" spans="1:78" ht="6.75" customHeight="1">
      <c r="A19" s="282"/>
      <c r="B19" s="283"/>
      <c r="C19" s="283"/>
      <c r="D19" s="283"/>
      <c r="E19" s="283"/>
      <c r="F19" s="283"/>
      <c r="G19" s="283"/>
      <c r="H19" s="283"/>
      <c r="I19" s="283"/>
      <c r="J19" s="283"/>
      <c r="K19" s="283"/>
      <c r="L19" s="283"/>
      <c r="M19" s="284"/>
      <c r="N19" s="321"/>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3"/>
      <c r="AN19" s="282"/>
      <c r="AO19" s="283"/>
      <c r="AP19" s="283"/>
      <c r="AQ19" s="283"/>
      <c r="AR19" s="283"/>
      <c r="AS19" s="283"/>
      <c r="AT19" s="283"/>
      <c r="AU19" s="283"/>
      <c r="AV19" s="283"/>
      <c r="AW19" s="283"/>
      <c r="AX19" s="283"/>
      <c r="AY19" s="284"/>
      <c r="AZ19" s="337"/>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9"/>
    </row>
    <row r="20" spans="1:78" ht="6.75" customHeight="1">
      <c r="A20" s="282"/>
      <c r="B20" s="283"/>
      <c r="C20" s="283"/>
      <c r="D20" s="283"/>
      <c r="E20" s="283"/>
      <c r="F20" s="283"/>
      <c r="G20" s="283"/>
      <c r="H20" s="283"/>
      <c r="I20" s="283"/>
      <c r="J20" s="283"/>
      <c r="K20" s="283"/>
      <c r="L20" s="283"/>
      <c r="M20" s="284"/>
      <c r="N20" s="321"/>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3"/>
      <c r="AN20" s="282"/>
      <c r="AO20" s="283"/>
      <c r="AP20" s="283"/>
      <c r="AQ20" s="283"/>
      <c r="AR20" s="283"/>
      <c r="AS20" s="283"/>
      <c r="AT20" s="283"/>
      <c r="AU20" s="283"/>
      <c r="AV20" s="283"/>
      <c r="AW20" s="283"/>
      <c r="AX20" s="283"/>
      <c r="AY20" s="284"/>
      <c r="AZ20" s="337"/>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9"/>
    </row>
    <row r="21" spans="1:78" ht="6.75" customHeight="1">
      <c r="A21" s="282"/>
      <c r="B21" s="283"/>
      <c r="C21" s="283"/>
      <c r="D21" s="283"/>
      <c r="E21" s="283"/>
      <c r="F21" s="283"/>
      <c r="G21" s="283"/>
      <c r="H21" s="283"/>
      <c r="I21" s="283"/>
      <c r="J21" s="283"/>
      <c r="K21" s="283"/>
      <c r="L21" s="283"/>
      <c r="M21" s="284"/>
      <c r="N21" s="321"/>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3"/>
      <c r="AN21" s="282"/>
      <c r="AO21" s="283"/>
      <c r="AP21" s="283"/>
      <c r="AQ21" s="283"/>
      <c r="AR21" s="283"/>
      <c r="AS21" s="283"/>
      <c r="AT21" s="283"/>
      <c r="AU21" s="283"/>
      <c r="AV21" s="283"/>
      <c r="AW21" s="283"/>
      <c r="AX21" s="283"/>
      <c r="AY21" s="284"/>
      <c r="AZ21" s="337"/>
      <c r="BA21" s="338"/>
      <c r="BB21" s="338"/>
      <c r="BC21" s="338"/>
      <c r="BD21" s="338"/>
      <c r="BE21" s="338"/>
      <c r="BF21" s="338"/>
      <c r="BG21" s="338"/>
      <c r="BH21" s="338"/>
      <c r="BI21" s="338"/>
      <c r="BJ21" s="338"/>
      <c r="BK21" s="338"/>
      <c r="BL21" s="338"/>
      <c r="BM21" s="338"/>
      <c r="BN21" s="338"/>
      <c r="BO21" s="338"/>
      <c r="BP21" s="338"/>
      <c r="BQ21" s="338"/>
      <c r="BR21" s="338"/>
      <c r="BS21" s="338"/>
      <c r="BT21" s="338"/>
      <c r="BU21" s="338"/>
      <c r="BV21" s="338"/>
      <c r="BW21" s="338"/>
      <c r="BX21" s="338"/>
      <c r="BY21" s="339"/>
    </row>
    <row r="22" spans="1:78" ht="6.75" customHeight="1">
      <c r="A22" s="282"/>
      <c r="B22" s="283"/>
      <c r="C22" s="283"/>
      <c r="D22" s="283"/>
      <c r="E22" s="283"/>
      <c r="F22" s="283"/>
      <c r="G22" s="283"/>
      <c r="H22" s="283"/>
      <c r="I22" s="283"/>
      <c r="J22" s="283"/>
      <c r="K22" s="283"/>
      <c r="L22" s="283"/>
      <c r="M22" s="284"/>
      <c r="N22" s="321"/>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3"/>
      <c r="AN22" s="282"/>
      <c r="AO22" s="283"/>
      <c r="AP22" s="283"/>
      <c r="AQ22" s="283"/>
      <c r="AR22" s="283"/>
      <c r="AS22" s="283"/>
      <c r="AT22" s="283"/>
      <c r="AU22" s="283"/>
      <c r="AV22" s="283"/>
      <c r="AW22" s="283"/>
      <c r="AX22" s="283"/>
      <c r="AY22" s="284"/>
      <c r="AZ22" s="337"/>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9"/>
    </row>
    <row r="23" spans="1:78" ht="6.75" customHeight="1">
      <c r="A23" s="305"/>
      <c r="B23" s="306"/>
      <c r="C23" s="306"/>
      <c r="D23" s="306"/>
      <c r="E23" s="306"/>
      <c r="F23" s="306"/>
      <c r="G23" s="306"/>
      <c r="H23" s="306"/>
      <c r="I23" s="306"/>
      <c r="J23" s="306"/>
      <c r="K23" s="306"/>
      <c r="L23" s="306"/>
      <c r="M23" s="307"/>
      <c r="N23" s="324"/>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6"/>
      <c r="AN23" s="305"/>
      <c r="AO23" s="306"/>
      <c r="AP23" s="306"/>
      <c r="AQ23" s="306"/>
      <c r="AR23" s="306"/>
      <c r="AS23" s="306"/>
      <c r="AT23" s="306"/>
      <c r="AU23" s="306"/>
      <c r="AV23" s="306"/>
      <c r="AW23" s="306"/>
      <c r="AX23" s="306"/>
      <c r="AY23" s="307"/>
      <c r="AZ23" s="340"/>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2"/>
    </row>
    <row r="24" spans="1:78" ht="9.9499999999999993" customHeight="1">
      <c r="A24" s="304" t="s">
        <v>2</v>
      </c>
      <c r="B24" s="280"/>
      <c r="C24" s="280"/>
      <c r="D24" s="280"/>
      <c r="E24" s="280"/>
      <c r="F24" s="280"/>
      <c r="G24" s="280"/>
      <c r="H24" s="280"/>
      <c r="I24" s="280"/>
      <c r="J24" s="280"/>
      <c r="K24" s="280"/>
      <c r="L24" s="280"/>
      <c r="M24" s="280"/>
      <c r="N24" s="273"/>
      <c r="O24" s="274"/>
      <c r="P24" s="274"/>
      <c r="Q24" s="285"/>
      <c r="R24" s="274"/>
      <c r="S24" s="274"/>
      <c r="T24" s="274"/>
      <c r="U24" s="274"/>
      <c r="V24" s="274"/>
      <c r="W24" s="274"/>
      <c r="X24" s="274"/>
      <c r="Y24" s="274"/>
      <c r="Z24" s="274"/>
      <c r="AA24" s="274"/>
      <c r="AB24" s="274"/>
      <c r="AC24" s="274"/>
      <c r="AD24" s="274"/>
      <c r="AE24" s="274"/>
      <c r="AF24" s="274"/>
      <c r="AG24" s="274"/>
      <c r="AH24" s="274"/>
      <c r="AI24" s="274"/>
      <c r="AJ24" s="274"/>
      <c r="AK24" s="274"/>
      <c r="AL24" s="274"/>
      <c r="AM24" s="275"/>
      <c r="AN24" s="304" t="s">
        <v>4</v>
      </c>
      <c r="AO24" s="280"/>
      <c r="AP24" s="280"/>
      <c r="AQ24" s="280"/>
      <c r="AR24" s="280"/>
      <c r="AS24" s="280"/>
      <c r="AT24" s="280"/>
      <c r="AU24" s="280"/>
      <c r="AV24" s="280"/>
      <c r="AW24" s="280"/>
      <c r="AX24" s="280"/>
      <c r="AY24" s="281"/>
      <c r="AZ24" s="295" t="s">
        <v>7</v>
      </c>
      <c r="BA24" s="296"/>
      <c r="BB24" s="296"/>
      <c r="BC24" s="296"/>
      <c r="BD24" s="296"/>
      <c r="BE24" s="297"/>
      <c r="BF24" s="273"/>
      <c r="BG24" s="274"/>
      <c r="BH24" s="274"/>
      <c r="BI24" s="274"/>
      <c r="BJ24" s="274"/>
      <c r="BK24" s="274"/>
      <c r="BL24" s="274"/>
      <c r="BM24" s="274"/>
      <c r="BN24" s="274"/>
      <c r="BO24" s="274"/>
      <c r="BP24" s="274"/>
      <c r="BQ24" s="274"/>
      <c r="BR24" s="274"/>
      <c r="BS24" s="274"/>
      <c r="BT24" s="274"/>
      <c r="BU24" s="274"/>
      <c r="BV24" s="274"/>
      <c r="BW24" s="274"/>
      <c r="BX24" s="274"/>
      <c r="BY24" s="275"/>
    </row>
    <row r="25" spans="1:78" ht="9.9499999999999993" customHeight="1">
      <c r="A25" s="305"/>
      <c r="B25" s="306"/>
      <c r="C25" s="306"/>
      <c r="D25" s="306"/>
      <c r="E25" s="306"/>
      <c r="F25" s="306"/>
      <c r="G25" s="306"/>
      <c r="H25" s="306"/>
      <c r="I25" s="306"/>
      <c r="J25" s="306"/>
      <c r="K25" s="306"/>
      <c r="L25" s="306"/>
      <c r="M25" s="306"/>
      <c r="N25" s="276"/>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N25" s="282"/>
      <c r="AO25" s="283"/>
      <c r="AP25" s="283"/>
      <c r="AQ25" s="283"/>
      <c r="AR25" s="283"/>
      <c r="AS25" s="283"/>
      <c r="AT25" s="283"/>
      <c r="AU25" s="283"/>
      <c r="AV25" s="283"/>
      <c r="AW25" s="283"/>
      <c r="AX25" s="283"/>
      <c r="AY25" s="284"/>
      <c r="AZ25" s="298"/>
      <c r="BA25" s="299"/>
      <c r="BB25" s="299"/>
      <c r="BC25" s="299"/>
      <c r="BD25" s="299"/>
      <c r="BE25" s="300"/>
      <c r="BF25" s="276"/>
      <c r="BG25" s="277"/>
      <c r="BH25" s="277"/>
      <c r="BI25" s="277"/>
      <c r="BJ25" s="277"/>
      <c r="BK25" s="277"/>
      <c r="BL25" s="277"/>
      <c r="BM25" s="277"/>
      <c r="BN25" s="277"/>
      <c r="BO25" s="277"/>
      <c r="BP25" s="277"/>
      <c r="BQ25" s="277"/>
      <c r="BR25" s="277"/>
      <c r="BS25" s="277"/>
      <c r="BT25" s="277"/>
      <c r="BU25" s="277"/>
      <c r="BV25" s="277"/>
      <c r="BW25" s="277"/>
      <c r="BX25" s="277"/>
      <c r="BY25" s="278"/>
    </row>
    <row r="26" spans="1:78" ht="9.9499999999999993" customHeight="1">
      <c r="A26" s="279" t="s">
        <v>80</v>
      </c>
      <c r="B26" s="280"/>
      <c r="C26" s="280"/>
      <c r="D26" s="280"/>
      <c r="E26" s="280"/>
      <c r="F26" s="280"/>
      <c r="G26" s="280"/>
      <c r="H26" s="280"/>
      <c r="I26" s="280"/>
      <c r="J26" s="280"/>
      <c r="K26" s="280"/>
      <c r="L26" s="280"/>
      <c r="M26" s="281"/>
      <c r="N26" s="273"/>
      <c r="O26" s="274"/>
      <c r="P26" s="274"/>
      <c r="Q26" s="285"/>
      <c r="R26" s="274"/>
      <c r="S26" s="274"/>
      <c r="T26" s="274"/>
      <c r="U26" s="274"/>
      <c r="V26" s="274"/>
      <c r="W26" s="274"/>
      <c r="X26" s="274"/>
      <c r="Y26" s="274"/>
      <c r="Z26" s="274"/>
      <c r="AA26" s="274"/>
      <c r="AB26" s="274"/>
      <c r="AC26" s="274"/>
      <c r="AD26" s="274"/>
      <c r="AE26" s="274"/>
      <c r="AF26" s="274"/>
      <c r="AG26" s="274"/>
      <c r="AH26" s="274"/>
      <c r="AI26" s="274"/>
      <c r="AJ26" s="274"/>
      <c r="AK26" s="274"/>
      <c r="AL26" s="274"/>
      <c r="AM26" s="275"/>
      <c r="AN26" s="282"/>
      <c r="AO26" s="283"/>
      <c r="AP26" s="283"/>
      <c r="AQ26" s="283"/>
      <c r="AR26" s="283"/>
      <c r="AS26" s="283"/>
      <c r="AT26" s="283"/>
      <c r="AU26" s="283"/>
      <c r="AV26" s="283"/>
      <c r="AW26" s="283"/>
      <c r="AX26" s="283"/>
      <c r="AY26" s="284"/>
      <c r="AZ26" s="267" t="s">
        <v>8</v>
      </c>
      <c r="BA26" s="268"/>
      <c r="BB26" s="268"/>
      <c r="BC26" s="268"/>
      <c r="BD26" s="268"/>
      <c r="BE26" s="269"/>
      <c r="BF26" s="273"/>
      <c r="BG26" s="274"/>
      <c r="BH26" s="274"/>
      <c r="BI26" s="274"/>
      <c r="BJ26" s="274"/>
      <c r="BK26" s="274"/>
      <c r="BL26" s="274"/>
      <c r="BM26" s="274"/>
      <c r="BN26" s="274"/>
      <c r="BO26" s="274"/>
      <c r="BP26" s="274"/>
      <c r="BQ26" s="274"/>
      <c r="BR26" s="274"/>
      <c r="BS26" s="274"/>
      <c r="BT26" s="274"/>
      <c r="BU26" s="274"/>
      <c r="BV26" s="274"/>
      <c r="BW26" s="274"/>
      <c r="BX26" s="274"/>
      <c r="BY26" s="275"/>
    </row>
    <row r="27" spans="1:78" ht="9.9499999999999993" customHeight="1">
      <c r="A27" s="282"/>
      <c r="B27" s="283"/>
      <c r="C27" s="283"/>
      <c r="D27" s="283"/>
      <c r="E27" s="283"/>
      <c r="F27" s="283"/>
      <c r="G27" s="283"/>
      <c r="H27" s="283"/>
      <c r="I27" s="283"/>
      <c r="J27" s="283"/>
      <c r="K27" s="283"/>
      <c r="L27" s="283"/>
      <c r="M27" s="284"/>
      <c r="N27" s="286"/>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8"/>
      <c r="AN27" s="282"/>
      <c r="AO27" s="283"/>
      <c r="AP27" s="283"/>
      <c r="AQ27" s="283"/>
      <c r="AR27" s="283"/>
      <c r="AS27" s="283"/>
      <c r="AT27" s="283"/>
      <c r="AU27" s="283"/>
      <c r="AV27" s="283"/>
      <c r="AW27" s="283"/>
      <c r="AX27" s="283"/>
      <c r="AY27" s="284"/>
      <c r="AZ27" s="270"/>
      <c r="BA27" s="271"/>
      <c r="BB27" s="271"/>
      <c r="BC27" s="271"/>
      <c r="BD27" s="271"/>
      <c r="BE27" s="272"/>
      <c r="BF27" s="276"/>
      <c r="BG27" s="277"/>
      <c r="BH27" s="277"/>
      <c r="BI27" s="277"/>
      <c r="BJ27" s="277"/>
      <c r="BK27" s="277"/>
      <c r="BL27" s="277"/>
      <c r="BM27" s="277"/>
      <c r="BN27" s="277"/>
      <c r="BO27" s="277"/>
      <c r="BP27" s="277"/>
      <c r="BQ27" s="277"/>
      <c r="BR27" s="277"/>
      <c r="BS27" s="277"/>
      <c r="BT27" s="277"/>
      <c r="BU27" s="277"/>
      <c r="BV27" s="277"/>
      <c r="BW27" s="277"/>
      <c r="BX27" s="277"/>
      <c r="BY27" s="278"/>
    </row>
    <row r="28" spans="1:78" ht="9.9499999999999993" customHeight="1">
      <c r="A28" s="282"/>
      <c r="B28" s="283"/>
      <c r="C28" s="283"/>
      <c r="D28" s="283"/>
      <c r="E28" s="283"/>
      <c r="F28" s="283"/>
      <c r="G28" s="283"/>
      <c r="H28" s="283"/>
      <c r="I28" s="283"/>
      <c r="J28" s="283"/>
      <c r="K28" s="283"/>
      <c r="L28" s="283"/>
      <c r="M28" s="284"/>
      <c r="N28" s="286"/>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c r="AN28" s="282"/>
      <c r="AO28" s="283"/>
      <c r="AP28" s="283"/>
      <c r="AQ28" s="283"/>
      <c r="AR28" s="283"/>
      <c r="AS28" s="283"/>
      <c r="AT28" s="283"/>
      <c r="AU28" s="283"/>
      <c r="AV28" s="283"/>
      <c r="AW28" s="283"/>
      <c r="AX28" s="283"/>
      <c r="AY28" s="284"/>
      <c r="AZ28" s="289" t="s">
        <v>13</v>
      </c>
      <c r="BA28" s="289"/>
      <c r="BB28" s="289"/>
      <c r="BC28" s="289"/>
      <c r="BD28" s="289"/>
      <c r="BE28" s="289"/>
      <c r="BF28" s="352"/>
      <c r="BG28" s="352"/>
      <c r="BH28" s="352"/>
      <c r="BI28" s="352"/>
      <c r="BJ28" s="352"/>
      <c r="BK28" s="352"/>
      <c r="BL28" s="352"/>
      <c r="BM28" s="352"/>
      <c r="BN28" s="352"/>
      <c r="BO28" s="352"/>
      <c r="BP28" s="352"/>
      <c r="BQ28" s="352"/>
      <c r="BR28" s="352"/>
      <c r="BS28" s="352"/>
      <c r="BT28" s="352"/>
      <c r="BU28" s="352"/>
      <c r="BV28" s="352"/>
      <c r="BW28" s="352"/>
      <c r="BX28" s="352"/>
      <c r="BY28" s="352"/>
    </row>
    <row r="29" spans="1:78" ht="9.9499999999999993" customHeight="1">
      <c r="A29" s="282"/>
      <c r="B29" s="283"/>
      <c r="C29" s="283"/>
      <c r="D29" s="283"/>
      <c r="E29" s="283"/>
      <c r="F29" s="283"/>
      <c r="G29" s="283"/>
      <c r="H29" s="283"/>
      <c r="I29" s="283"/>
      <c r="J29" s="283"/>
      <c r="K29" s="283"/>
      <c r="L29" s="283"/>
      <c r="M29" s="284"/>
      <c r="N29" s="286"/>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8"/>
      <c r="AN29" s="282"/>
      <c r="AO29" s="283"/>
      <c r="AP29" s="283"/>
      <c r="AQ29" s="283"/>
      <c r="AR29" s="283"/>
      <c r="AS29" s="283"/>
      <c r="AT29" s="283"/>
      <c r="AU29" s="283"/>
      <c r="AV29" s="283"/>
      <c r="AW29" s="283"/>
      <c r="AX29" s="283"/>
      <c r="AY29" s="284"/>
      <c r="AZ29" s="289"/>
      <c r="BA29" s="289"/>
      <c r="BB29" s="289"/>
      <c r="BC29" s="289"/>
      <c r="BD29" s="289"/>
      <c r="BE29" s="289"/>
      <c r="BF29" s="352"/>
      <c r="BG29" s="352"/>
      <c r="BH29" s="352"/>
      <c r="BI29" s="352"/>
      <c r="BJ29" s="352"/>
      <c r="BK29" s="352"/>
      <c r="BL29" s="352"/>
      <c r="BM29" s="352"/>
      <c r="BN29" s="352"/>
      <c r="BO29" s="352"/>
      <c r="BP29" s="352"/>
      <c r="BQ29" s="352"/>
      <c r="BR29" s="352"/>
      <c r="BS29" s="352"/>
      <c r="BT29" s="352"/>
      <c r="BU29" s="352"/>
      <c r="BV29" s="352"/>
      <c r="BW29" s="352"/>
      <c r="BX29" s="352"/>
      <c r="BY29" s="352"/>
    </row>
    <row r="30" spans="1:78" ht="9.9499999999999993" customHeight="1">
      <c r="A30" s="282"/>
      <c r="B30" s="283"/>
      <c r="C30" s="283"/>
      <c r="D30" s="283"/>
      <c r="E30" s="283"/>
      <c r="F30" s="283"/>
      <c r="G30" s="283"/>
      <c r="H30" s="283"/>
      <c r="I30" s="283"/>
      <c r="J30" s="283"/>
      <c r="K30" s="283"/>
      <c r="L30" s="283"/>
      <c r="M30" s="284"/>
      <c r="N30" s="286"/>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8"/>
      <c r="AN30" s="282"/>
      <c r="AO30" s="283"/>
      <c r="AP30" s="283"/>
      <c r="AQ30" s="283"/>
      <c r="AR30" s="283"/>
      <c r="AS30" s="283"/>
      <c r="AT30" s="283"/>
      <c r="AU30" s="283"/>
      <c r="AV30" s="283"/>
      <c r="AW30" s="283"/>
      <c r="AX30" s="283"/>
      <c r="AY30" s="284"/>
      <c r="AZ30" s="289" t="s">
        <v>9</v>
      </c>
      <c r="BA30" s="289"/>
      <c r="BB30" s="289"/>
      <c r="BC30" s="289"/>
      <c r="BD30" s="289"/>
      <c r="BE30" s="289"/>
      <c r="BF30" s="352"/>
      <c r="BG30" s="352"/>
      <c r="BH30" s="352"/>
      <c r="BI30" s="352"/>
      <c r="BJ30" s="352"/>
      <c r="BK30" s="352"/>
      <c r="BL30" s="352"/>
      <c r="BM30" s="352"/>
      <c r="BN30" s="352"/>
      <c r="BO30" s="352"/>
      <c r="BP30" s="352"/>
      <c r="BQ30" s="352"/>
      <c r="BR30" s="352"/>
      <c r="BS30" s="352"/>
      <c r="BT30" s="352"/>
      <c r="BU30" s="352"/>
      <c r="BV30" s="352"/>
      <c r="BW30" s="352"/>
      <c r="BX30" s="352"/>
      <c r="BY30" s="352"/>
    </row>
    <row r="31" spans="1:78" ht="9.9499999999999993" customHeight="1">
      <c r="A31" s="282"/>
      <c r="B31" s="283"/>
      <c r="C31" s="283"/>
      <c r="D31" s="283"/>
      <c r="E31" s="283"/>
      <c r="F31" s="283"/>
      <c r="G31" s="283"/>
      <c r="H31" s="283"/>
      <c r="I31" s="283"/>
      <c r="J31" s="283"/>
      <c r="K31" s="283"/>
      <c r="L31" s="283"/>
      <c r="M31" s="284"/>
      <c r="N31" s="286"/>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8"/>
      <c r="AN31" s="282"/>
      <c r="AO31" s="283"/>
      <c r="AP31" s="283"/>
      <c r="AQ31" s="283"/>
      <c r="AR31" s="283"/>
      <c r="AS31" s="283"/>
      <c r="AT31" s="283"/>
      <c r="AU31" s="283"/>
      <c r="AV31" s="283"/>
      <c r="AW31" s="283"/>
      <c r="AX31" s="283"/>
      <c r="AY31" s="284"/>
      <c r="AZ31" s="290"/>
      <c r="BA31" s="290"/>
      <c r="BB31" s="290"/>
      <c r="BC31" s="290"/>
      <c r="BD31" s="290"/>
      <c r="BE31" s="290"/>
      <c r="BF31" s="364"/>
      <c r="BG31" s="364"/>
      <c r="BH31" s="364"/>
      <c r="BI31" s="364"/>
      <c r="BJ31" s="364"/>
      <c r="BK31" s="364"/>
      <c r="BL31" s="364"/>
      <c r="BM31" s="364"/>
      <c r="BN31" s="364"/>
      <c r="BO31" s="364"/>
      <c r="BP31" s="364"/>
      <c r="BQ31" s="364"/>
      <c r="BR31" s="364"/>
      <c r="BS31" s="364"/>
      <c r="BT31" s="364"/>
      <c r="BU31" s="364"/>
      <c r="BV31" s="364"/>
      <c r="BW31" s="364"/>
      <c r="BX31" s="364"/>
      <c r="BY31" s="364"/>
      <c r="BZ31" s="209"/>
    </row>
    <row r="32" spans="1:78" ht="6.75" customHeight="1">
      <c r="A32" s="210"/>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09"/>
    </row>
    <row r="33" spans="1:78" ht="8.25" customHeight="1">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9"/>
    </row>
    <row r="34" spans="1:78" ht="7.5" customHeight="1">
      <c r="A34" s="301" t="s">
        <v>20</v>
      </c>
      <c r="B34" s="301"/>
      <c r="C34" s="301"/>
      <c r="D34" s="301"/>
      <c r="E34" s="301"/>
      <c r="F34" s="301"/>
      <c r="G34" s="301"/>
      <c r="H34" s="301"/>
      <c r="I34" s="301"/>
      <c r="J34" s="301"/>
      <c r="K34" s="301"/>
      <c r="L34" s="301"/>
      <c r="M34" s="301"/>
      <c r="N34" s="301"/>
      <c r="O34" s="301"/>
      <c r="P34" s="301"/>
      <c r="Q34" s="211"/>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12"/>
    </row>
    <row r="35" spans="1:78" ht="6.75" customHeight="1">
      <c r="A35" s="301"/>
      <c r="B35" s="301"/>
      <c r="C35" s="301"/>
      <c r="D35" s="301"/>
      <c r="E35" s="301"/>
      <c r="F35" s="301"/>
      <c r="G35" s="301"/>
      <c r="H35" s="301"/>
      <c r="I35" s="301"/>
      <c r="J35" s="301"/>
      <c r="K35" s="301"/>
      <c r="L35" s="301"/>
      <c r="M35" s="301"/>
      <c r="N35" s="301"/>
      <c r="O35" s="301"/>
      <c r="P35" s="301"/>
      <c r="Q35" s="211"/>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12"/>
    </row>
    <row r="36" spans="1:78" ht="6.75" customHeight="1" thickBot="1">
      <c r="A36" s="302"/>
      <c r="B36" s="302"/>
      <c r="C36" s="302"/>
      <c r="D36" s="302"/>
      <c r="E36" s="302"/>
      <c r="F36" s="302"/>
      <c r="G36" s="302"/>
      <c r="H36" s="302"/>
      <c r="I36" s="302"/>
      <c r="J36" s="302"/>
      <c r="K36" s="302"/>
      <c r="L36" s="302"/>
      <c r="M36" s="302"/>
      <c r="N36" s="302"/>
      <c r="O36" s="302"/>
      <c r="P36" s="302"/>
      <c r="Q36" s="211"/>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12"/>
    </row>
    <row r="37" spans="1:78" ht="30.75" customHeight="1" thickBot="1">
      <c r="A37" s="357" t="s">
        <v>28</v>
      </c>
      <c r="B37" s="358"/>
      <c r="C37" s="358"/>
      <c r="D37" s="358"/>
      <c r="E37" s="358"/>
      <c r="F37" s="358"/>
      <c r="G37" s="358"/>
      <c r="H37" s="358"/>
      <c r="I37" s="358"/>
      <c r="J37" s="358"/>
      <c r="K37" s="358"/>
      <c r="L37" s="358"/>
      <c r="M37" s="358"/>
      <c r="N37" s="354">
        <f>'支給申請額算定シート '!C60</f>
        <v>0</v>
      </c>
      <c r="O37" s="355"/>
      <c r="P37" s="355"/>
      <c r="Q37" s="355"/>
      <c r="R37" s="355"/>
      <c r="S37" s="355"/>
      <c r="T37" s="355"/>
      <c r="U37" s="355"/>
      <c r="V37" s="355"/>
      <c r="W37" s="356"/>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4"/>
    </row>
    <row r="38" spans="1:78" ht="6.75" customHeight="1">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4"/>
    </row>
    <row r="39" spans="1:78" s="262" customFormat="1" ht="17.25" customHeight="1">
      <c r="A39" s="353" t="s">
        <v>145</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row>
    <row r="40" spans="1:78" s="262" customFormat="1" ht="17.25" customHeight="1">
      <c r="B40" s="266" t="s">
        <v>148</v>
      </c>
      <c r="C40" s="266"/>
      <c r="D40" s="266"/>
      <c r="E40" s="266"/>
      <c r="F40" s="266"/>
      <c r="G40" s="266"/>
      <c r="H40" s="266"/>
      <c r="I40" s="266"/>
      <c r="J40" s="266"/>
      <c r="K40" s="266"/>
      <c r="L40" s="266"/>
      <c r="M40" s="266"/>
      <c r="N40" s="266"/>
      <c r="O40" s="266"/>
      <c r="P40" s="266" t="s">
        <v>149</v>
      </c>
      <c r="Q40" s="266"/>
      <c r="R40" s="266"/>
      <c r="S40" s="266"/>
      <c r="T40" s="266"/>
      <c r="U40" s="266"/>
      <c r="V40" s="266"/>
      <c r="W40" s="266"/>
      <c r="X40" s="266"/>
      <c r="Y40" s="266"/>
      <c r="Z40" s="266"/>
      <c r="AA40" s="266"/>
      <c r="AB40" s="266"/>
      <c r="AC40" s="489"/>
      <c r="AD40" s="491"/>
      <c r="AE40" s="491"/>
      <c r="AF40" s="491"/>
      <c r="AG40" s="491"/>
      <c r="AH40" s="491"/>
      <c r="AI40" s="491"/>
      <c r="AJ40" s="491"/>
      <c r="AK40" s="491"/>
      <c r="AL40" s="491"/>
      <c r="AM40" s="491"/>
      <c r="AN40" s="491"/>
      <c r="AO40" s="491"/>
      <c r="AP40" s="491"/>
      <c r="AQ40" s="492"/>
    </row>
    <row r="41" spans="1:78" s="262" customFormat="1" ht="17.25" customHeight="1">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490"/>
      <c r="AD41" s="493"/>
      <c r="AE41" s="493"/>
      <c r="AF41" s="493"/>
      <c r="AG41" s="493"/>
      <c r="AH41" s="493"/>
      <c r="AI41" s="493"/>
      <c r="AJ41" s="493"/>
      <c r="AK41" s="493"/>
      <c r="AL41" s="493"/>
      <c r="AM41" s="493"/>
      <c r="AN41" s="493"/>
      <c r="AO41" s="493"/>
      <c r="AP41" s="493"/>
      <c r="AQ41" s="494"/>
    </row>
    <row r="42" spans="1:78" s="262" customFormat="1" ht="17.25" customHeight="1">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490"/>
      <c r="AD42" s="493"/>
      <c r="AE42" s="493"/>
      <c r="AF42" s="493"/>
      <c r="AG42" s="493"/>
      <c r="AH42" s="493"/>
      <c r="AI42" s="493"/>
      <c r="AJ42" s="493"/>
      <c r="AK42" s="493"/>
      <c r="AL42" s="493"/>
      <c r="AM42" s="493"/>
      <c r="AN42" s="493"/>
      <c r="AO42" s="493"/>
      <c r="AP42" s="493"/>
      <c r="AQ42" s="494"/>
    </row>
    <row r="43" spans="1:78" s="262" customFormat="1" ht="17.25" customHeight="1">
      <c r="B43" s="265" t="s">
        <v>152</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row>
    <row r="44" spans="1:78" ht="8.25" customHeight="1">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01"/>
    </row>
    <row r="45" spans="1:78" ht="5.25" customHeight="1">
      <c r="A45" s="215"/>
      <c r="B45" s="215"/>
      <c r="C45" s="215"/>
      <c r="D45" s="215"/>
      <c r="E45" s="215"/>
      <c r="F45" s="215"/>
      <c r="G45" s="215"/>
      <c r="H45" s="215"/>
      <c r="I45" s="215"/>
      <c r="J45" s="215"/>
      <c r="K45" s="215"/>
      <c r="L45" s="218"/>
      <c r="M45" s="218"/>
      <c r="N45" s="218"/>
      <c r="O45" s="218"/>
      <c r="P45" s="218"/>
      <c r="Q45" s="219"/>
      <c r="R45" s="218"/>
      <c r="S45" s="218"/>
      <c r="T45" s="218"/>
      <c r="U45" s="218"/>
      <c r="V45" s="218"/>
      <c r="W45" s="218"/>
      <c r="X45" s="213"/>
      <c r="Y45" s="213"/>
      <c r="Z45" s="213"/>
      <c r="AA45" s="213"/>
      <c r="AB45" s="213"/>
      <c r="AC45" s="213"/>
      <c r="AD45" s="213"/>
      <c r="AE45" s="213"/>
      <c r="AF45" s="213"/>
      <c r="AG45" s="213"/>
      <c r="AH45" s="213"/>
      <c r="AI45" s="213"/>
      <c r="AJ45" s="213"/>
      <c r="AK45" s="213"/>
      <c r="AL45" s="213"/>
      <c r="AM45" s="213"/>
      <c r="AN45" s="213"/>
      <c r="AO45" s="218"/>
      <c r="AP45" s="218"/>
      <c r="AQ45" s="218"/>
      <c r="AR45" s="218"/>
      <c r="AS45" s="218"/>
      <c r="AT45" s="218"/>
      <c r="AU45" s="218"/>
      <c r="AV45" s="218"/>
      <c r="AW45" s="218"/>
      <c r="AX45" s="218"/>
      <c r="AY45" s="218"/>
      <c r="AZ45" s="213"/>
      <c r="BA45" s="213"/>
      <c r="BB45" s="213"/>
      <c r="BC45" s="213"/>
      <c r="BD45" s="213"/>
      <c r="BE45" s="213"/>
      <c r="BF45" s="213"/>
      <c r="BG45" s="213"/>
      <c r="BH45" s="213"/>
      <c r="BI45" s="213"/>
      <c r="BJ45" s="213"/>
      <c r="BK45" s="213"/>
      <c r="BL45" s="213"/>
      <c r="BM45" s="213"/>
      <c r="BN45" s="213"/>
      <c r="BO45" s="213"/>
      <c r="BP45" s="218"/>
      <c r="BQ45" s="218"/>
      <c r="BR45" s="218"/>
      <c r="BS45" s="218"/>
      <c r="BT45" s="218"/>
      <c r="BU45" s="218"/>
      <c r="BV45" s="218"/>
      <c r="BW45" s="218"/>
      <c r="BX45" s="218"/>
      <c r="BY45" s="218"/>
      <c r="BZ45" s="201"/>
    </row>
    <row r="46" spans="1:78" ht="5.25" customHeight="1">
      <c r="A46" s="215"/>
      <c r="B46" s="215"/>
      <c r="C46" s="215"/>
      <c r="D46" s="215"/>
      <c r="E46" s="215"/>
      <c r="F46" s="215"/>
      <c r="G46" s="215"/>
      <c r="H46" s="215"/>
      <c r="I46" s="215"/>
      <c r="J46" s="215"/>
      <c r="K46" s="215"/>
      <c r="L46" s="218"/>
      <c r="M46" s="218"/>
      <c r="N46" s="218"/>
      <c r="O46" s="218"/>
      <c r="P46" s="218"/>
      <c r="Q46" s="219"/>
      <c r="R46" s="218"/>
      <c r="S46" s="218"/>
      <c r="T46" s="218"/>
      <c r="U46" s="218"/>
      <c r="V46" s="218"/>
      <c r="W46" s="218"/>
      <c r="X46" s="213"/>
      <c r="Y46" s="213"/>
      <c r="Z46" s="213"/>
      <c r="AA46" s="213"/>
      <c r="AB46" s="213"/>
      <c r="AC46" s="213"/>
      <c r="AD46" s="213"/>
      <c r="AE46" s="213"/>
      <c r="AF46" s="213"/>
      <c r="AG46" s="213"/>
      <c r="AH46" s="213"/>
      <c r="AI46" s="213"/>
      <c r="AJ46" s="213"/>
      <c r="AK46" s="213"/>
      <c r="AL46" s="213"/>
      <c r="AM46" s="213"/>
      <c r="AN46" s="213"/>
      <c r="AO46" s="218"/>
      <c r="AP46" s="218"/>
      <c r="AQ46" s="218"/>
      <c r="AR46" s="218"/>
      <c r="AS46" s="218"/>
      <c r="AT46" s="218"/>
      <c r="AU46" s="218"/>
      <c r="AV46" s="218"/>
      <c r="AW46" s="218"/>
      <c r="AX46" s="218"/>
      <c r="AY46" s="218"/>
      <c r="AZ46" s="213"/>
      <c r="BA46" s="213"/>
      <c r="BB46" s="213"/>
      <c r="BC46" s="213"/>
      <c r="BD46" s="213"/>
      <c r="BE46" s="213"/>
      <c r="BF46" s="213"/>
      <c r="BG46" s="213"/>
      <c r="BH46" s="213"/>
      <c r="BI46" s="213"/>
      <c r="BJ46" s="213"/>
      <c r="BK46" s="213"/>
      <c r="BL46" s="213"/>
      <c r="BM46" s="213"/>
      <c r="BN46" s="213"/>
      <c r="BO46" s="213"/>
      <c r="BP46" s="218"/>
      <c r="BQ46" s="218"/>
      <c r="BR46" s="218"/>
      <c r="BS46" s="218"/>
      <c r="BT46" s="218"/>
      <c r="BU46" s="218"/>
      <c r="BV46" s="218"/>
      <c r="BW46" s="218"/>
      <c r="BX46" s="218"/>
      <c r="BY46" s="218"/>
      <c r="BZ46" s="201"/>
    </row>
    <row r="47" spans="1:78" ht="6" customHeight="1">
      <c r="A47" s="215"/>
      <c r="B47" s="215"/>
      <c r="C47" s="215"/>
      <c r="D47" s="215"/>
      <c r="E47" s="215"/>
      <c r="F47" s="215"/>
      <c r="G47" s="215"/>
      <c r="H47" s="215"/>
      <c r="I47" s="215"/>
      <c r="J47" s="215"/>
      <c r="K47" s="215"/>
      <c r="L47" s="218"/>
      <c r="M47" s="218"/>
      <c r="N47" s="218"/>
      <c r="O47" s="218"/>
      <c r="P47" s="218"/>
      <c r="Q47" s="219"/>
      <c r="R47" s="218"/>
      <c r="S47" s="218"/>
      <c r="T47" s="218"/>
      <c r="U47" s="218"/>
      <c r="V47" s="218"/>
      <c r="W47" s="218"/>
      <c r="X47" s="213"/>
      <c r="Y47" s="213"/>
      <c r="Z47" s="213"/>
      <c r="AA47" s="213"/>
      <c r="AB47" s="213"/>
      <c r="AC47" s="213"/>
      <c r="AD47" s="213"/>
      <c r="AE47" s="213"/>
      <c r="AF47" s="213"/>
      <c r="AG47" s="213"/>
      <c r="AH47" s="213"/>
      <c r="AI47" s="213"/>
      <c r="AJ47" s="213"/>
      <c r="AK47" s="213"/>
      <c r="AL47" s="213"/>
      <c r="AM47" s="213"/>
      <c r="AN47" s="213"/>
      <c r="AO47" s="218"/>
      <c r="AP47" s="218"/>
      <c r="AQ47" s="218"/>
      <c r="AR47" s="218"/>
      <c r="AS47" s="218"/>
      <c r="AT47" s="218"/>
      <c r="AU47" s="218"/>
      <c r="AV47" s="218"/>
      <c r="AW47" s="218"/>
      <c r="AX47" s="218"/>
      <c r="AY47" s="218"/>
      <c r="AZ47" s="213"/>
      <c r="BA47" s="213"/>
      <c r="BB47" s="213"/>
      <c r="BC47" s="213"/>
      <c r="BD47" s="213"/>
      <c r="BE47" s="213"/>
      <c r="BF47" s="213"/>
      <c r="BG47" s="213"/>
      <c r="BH47" s="213"/>
      <c r="BI47" s="213"/>
      <c r="BJ47" s="213"/>
      <c r="BK47" s="213"/>
      <c r="BL47" s="213"/>
      <c r="BM47" s="213"/>
      <c r="BN47" s="213"/>
      <c r="BO47" s="213"/>
      <c r="BP47" s="218"/>
      <c r="BQ47" s="218"/>
      <c r="BR47" s="218"/>
      <c r="BS47" s="218"/>
      <c r="BT47" s="218"/>
      <c r="BU47" s="218"/>
      <c r="BV47" s="218"/>
      <c r="BW47" s="218"/>
      <c r="BX47" s="218"/>
      <c r="BY47" s="218"/>
      <c r="BZ47" s="201"/>
    </row>
    <row r="48" spans="1:78" ht="5.25" customHeight="1">
      <c r="A48" s="215"/>
      <c r="B48" s="215"/>
      <c r="C48" s="215"/>
      <c r="D48" s="215"/>
      <c r="E48" s="215"/>
      <c r="F48" s="215"/>
      <c r="G48" s="215"/>
      <c r="H48" s="215"/>
      <c r="I48" s="215"/>
      <c r="J48" s="215"/>
      <c r="K48" s="215"/>
      <c r="L48" s="218"/>
      <c r="M48" s="218"/>
      <c r="N48" s="218"/>
      <c r="O48" s="218"/>
      <c r="P48" s="218"/>
      <c r="Q48" s="219"/>
      <c r="R48" s="218"/>
      <c r="S48" s="218"/>
      <c r="T48" s="218"/>
      <c r="U48" s="218"/>
      <c r="V48" s="218"/>
      <c r="W48" s="218"/>
      <c r="X48" s="213"/>
      <c r="Y48" s="213"/>
      <c r="Z48" s="213"/>
      <c r="AA48" s="213"/>
      <c r="AB48" s="213"/>
      <c r="AC48" s="213"/>
      <c r="AD48" s="213"/>
      <c r="AE48" s="213"/>
      <c r="AF48" s="213"/>
      <c r="AG48" s="213"/>
      <c r="AH48" s="213"/>
      <c r="AI48" s="213"/>
      <c r="AJ48" s="213"/>
      <c r="AK48" s="213"/>
      <c r="AL48" s="213"/>
      <c r="AM48" s="213"/>
      <c r="AN48" s="213"/>
      <c r="AO48" s="218"/>
      <c r="AP48" s="218"/>
      <c r="AQ48" s="218"/>
      <c r="AR48" s="218"/>
      <c r="AS48" s="218"/>
      <c r="AT48" s="218"/>
      <c r="AU48" s="218"/>
      <c r="AV48" s="218"/>
      <c r="AW48" s="218"/>
      <c r="AX48" s="218"/>
      <c r="AY48" s="218"/>
      <c r="AZ48" s="213"/>
      <c r="BA48" s="213"/>
      <c r="BB48" s="213"/>
      <c r="BC48" s="213"/>
      <c r="BD48" s="213"/>
      <c r="BE48" s="213"/>
      <c r="BF48" s="213"/>
      <c r="BG48" s="213"/>
      <c r="BH48" s="213"/>
      <c r="BI48" s="213"/>
      <c r="BJ48" s="213"/>
      <c r="BK48" s="213"/>
      <c r="BL48" s="213"/>
      <c r="BM48" s="213"/>
      <c r="BN48" s="213"/>
      <c r="BO48" s="213"/>
      <c r="BP48" s="218"/>
      <c r="BQ48" s="218"/>
      <c r="BR48" s="218"/>
      <c r="BS48" s="218"/>
      <c r="BT48" s="218"/>
      <c r="BU48" s="218"/>
      <c r="BV48" s="218"/>
      <c r="BW48" s="218"/>
      <c r="BX48" s="218"/>
      <c r="BY48" s="218"/>
      <c r="BZ48" s="201"/>
    </row>
    <row r="49" spans="1:78" ht="5.25" customHeight="1">
      <c r="A49" s="215"/>
      <c r="B49" s="215"/>
      <c r="C49" s="215"/>
      <c r="D49" s="215"/>
      <c r="E49" s="215"/>
      <c r="F49" s="215"/>
      <c r="G49" s="215"/>
      <c r="H49" s="215"/>
      <c r="I49" s="215"/>
      <c r="J49" s="215"/>
      <c r="K49" s="215"/>
      <c r="L49" s="218"/>
      <c r="M49" s="218"/>
      <c r="N49" s="218"/>
      <c r="O49" s="218"/>
      <c r="P49" s="218"/>
      <c r="Q49" s="219"/>
      <c r="R49" s="218"/>
      <c r="S49" s="218"/>
      <c r="T49" s="218"/>
      <c r="U49" s="218"/>
      <c r="V49" s="218"/>
      <c r="W49" s="218"/>
      <c r="X49" s="213"/>
      <c r="Y49" s="213"/>
      <c r="Z49" s="213"/>
      <c r="AA49" s="213"/>
      <c r="AB49" s="213"/>
      <c r="AC49" s="213"/>
      <c r="AD49" s="213"/>
      <c r="AE49" s="213"/>
      <c r="AF49" s="213"/>
      <c r="AG49" s="213"/>
      <c r="AH49" s="213"/>
      <c r="AI49" s="213"/>
      <c r="AJ49" s="213"/>
      <c r="AK49" s="213"/>
      <c r="AL49" s="213"/>
      <c r="AM49" s="213"/>
      <c r="AN49" s="213"/>
      <c r="AO49" s="218"/>
      <c r="AP49" s="218"/>
      <c r="AQ49" s="218"/>
      <c r="AR49" s="218"/>
      <c r="AS49" s="218"/>
      <c r="AT49" s="218"/>
      <c r="AU49" s="218"/>
      <c r="AV49" s="218"/>
      <c r="AW49" s="218"/>
      <c r="AX49" s="218"/>
      <c r="AY49" s="218"/>
      <c r="AZ49" s="213"/>
      <c r="BA49" s="213"/>
      <c r="BB49" s="213"/>
      <c r="BC49" s="213"/>
      <c r="BD49" s="213"/>
      <c r="BE49" s="213"/>
      <c r="BF49" s="213"/>
      <c r="BG49" s="213"/>
      <c r="BH49" s="213"/>
      <c r="BI49" s="213"/>
      <c r="BJ49" s="213"/>
      <c r="BK49" s="213"/>
      <c r="BL49" s="213"/>
      <c r="BM49" s="213"/>
      <c r="BN49" s="213"/>
      <c r="BO49" s="213"/>
      <c r="BP49" s="218"/>
      <c r="BQ49" s="218"/>
      <c r="BR49" s="218"/>
      <c r="BS49" s="218"/>
      <c r="BT49" s="218"/>
      <c r="BU49" s="218"/>
      <c r="BV49" s="218"/>
      <c r="BW49" s="218"/>
      <c r="BX49" s="218"/>
      <c r="BY49" s="218"/>
      <c r="BZ49" s="201"/>
    </row>
    <row r="50" spans="1:78" ht="6" customHeight="1">
      <c r="A50" s="215"/>
      <c r="B50" s="215"/>
      <c r="C50" s="215"/>
      <c r="D50" s="215"/>
      <c r="E50" s="215"/>
      <c r="F50" s="215"/>
      <c r="G50" s="215"/>
      <c r="H50" s="215"/>
      <c r="I50" s="215"/>
      <c r="J50" s="215"/>
      <c r="K50" s="215"/>
      <c r="L50" s="218"/>
      <c r="M50" s="218"/>
      <c r="N50" s="218"/>
      <c r="O50" s="218"/>
      <c r="P50" s="218"/>
      <c r="Q50" s="219"/>
      <c r="R50" s="218"/>
      <c r="S50" s="218"/>
      <c r="T50" s="218"/>
      <c r="U50" s="218"/>
      <c r="V50" s="218"/>
      <c r="W50" s="218"/>
      <c r="X50" s="213"/>
      <c r="Y50" s="213"/>
      <c r="Z50" s="213"/>
      <c r="AA50" s="213"/>
      <c r="AB50" s="213"/>
      <c r="AC50" s="213"/>
      <c r="AD50" s="213"/>
      <c r="AE50" s="213"/>
      <c r="AF50" s="213"/>
      <c r="AG50" s="213"/>
      <c r="AH50" s="213"/>
      <c r="AI50" s="213"/>
      <c r="AJ50" s="213"/>
      <c r="AK50" s="213"/>
      <c r="AL50" s="213"/>
      <c r="AM50" s="213"/>
      <c r="AN50" s="213"/>
      <c r="AO50" s="218"/>
      <c r="AP50" s="218"/>
      <c r="AQ50" s="218"/>
      <c r="AR50" s="218"/>
      <c r="AS50" s="218"/>
      <c r="AT50" s="218"/>
      <c r="AU50" s="218"/>
      <c r="AV50" s="218"/>
      <c r="AW50" s="218"/>
      <c r="AX50" s="218"/>
      <c r="AY50" s="218"/>
      <c r="AZ50" s="213"/>
      <c r="BA50" s="213"/>
      <c r="BB50" s="213"/>
      <c r="BC50" s="213"/>
      <c r="BD50" s="213"/>
      <c r="BE50" s="213"/>
      <c r="BF50" s="213"/>
      <c r="BG50" s="213"/>
      <c r="BH50" s="213"/>
      <c r="BI50" s="213"/>
      <c r="BJ50" s="213"/>
      <c r="BK50" s="213"/>
      <c r="BL50" s="213"/>
      <c r="BM50" s="213"/>
      <c r="BN50" s="213"/>
      <c r="BO50" s="213"/>
      <c r="BP50" s="218"/>
      <c r="BQ50" s="218"/>
      <c r="BR50" s="218"/>
      <c r="BS50" s="218"/>
      <c r="BT50" s="218"/>
      <c r="BU50" s="218"/>
      <c r="BV50" s="218"/>
      <c r="BW50" s="218"/>
      <c r="BX50" s="218"/>
      <c r="BY50" s="218"/>
      <c r="BZ50" s="201"/>
    </row>
    <row r="51" spans="1:78" ht="5.25" customHeight="1">
      <c r="A51" s="215"/>
      <c r="B51" s="215"/>
      <c r="C51" s="215"/>
      <c r="D51" s="215"/>
      <c r="E51" s="215"/>
      <c r="F51" s="215"/>
      <c r="G51" s="215"/>
      <c r="H51" s="215"/>
      <c r="I51" s="215"/>
      <c r="J51" s="215"/>
      <c r="K51" s="215"/>
      <c r="L51" s="218"/>
      <c r="M51" s="218"/>
      <c r="N51" s="218"/>
      <c r="O51" s="218"/>
      <c r="P51" s="218"/>
      <c r="Q51" s="219"/>
      <c r="R51" s="218"/>
      <c r="S51" s="218"/>
      <c r="T51" s="218"/>
      <c r="U51" s="218"/>
      <c r="V51" s="218"/>
      <c r="W51" s="218"/>
      <c r="X51" s="213"/>
      <c r="Y51" s="213"/>
      <c r="Z51" s="213"/>
      <c r="AA51" s="213"/>
      <c r="AB51" s="213"/>
      <c r="AC51" s="213"/>
      <c r="AD51" s="213"/>
      <c r="AE51" s="213"/>
      <c r="AF51" s="213"/>
      <c r="AG51" s="213"/>
      <c r="AH51" s="213"/>
      <c r="AI51" s="213"/>
      <c r="AJ51" s="213"/>
      <c r="AK51" s="213"/>
      <c r="AL51" s="213"/>
      <c r="AM51" s="213"/>
      <c r="AN51" s="213"/>
      <c r="AO51" s="218"/>
      <c r="AP51" s="218"/>
      <c r="AQ51" s="218"/>
      <c r="AR51" s="218"/>
      <c r="AS51" s="218"/>
      <c r="AT51" s="218"/>
      <c r="AU51" s="218"/>
      <c r="AV51" s="218"/>
      <c r="AW51" s="218"/>
      <c r="AX51" s="218"/>
      <c r="AY51" s="218"/>
      <c r="AZ51" s="220"/>
      <c r="BA51" s="220"/>
      <c r="BB51" s="220"/>
      <c r="BC51" s="220"/>
      <c r="BD51" s="220"/>
      <c r="BE51" s="220"/>
      <c r="BF51" s="220"/>
      <c r="BG51" s="220"/>
      <c r="BH51" s="220"/>
      <c r="BI51" s="220"/>
      <c r="BJ51" s="220"/>
      <c r="BK51" s="220"/>
      <c r="BL51" s="220"/>
      <c r="BM51" s="220"/>
      <c r="BN51" s="220"/>
      <c r="BO51" s="220"/>
      <c r="BP51" s="218"/>
      <c r="BQ51" s="218"/>
      <c r="BR51" s="218"/>
      <c r="BS51" s="218"/>
      <c r="BT51" s="218"/>
      <c r="BU51" s="218"/>
      <c r="BV51" s="218"/>
      <c r="BW51" s="218"/>
      <c r="BX51" s="218"/>
      <c r="BY51" s="218"/>
      <c r="BZ51" s="201"/>
    </row>
    <row r="52" spans="1:78" ht="5.25" customHeight="1">
      <c r="A52" s="215"/>
      <c r="B52" s="215"/>
      <c r="C52" s="215"/>
      <c r="D52" s="215"/>
      <c r="E52" s="215"/>
      <c r="F52" s="215"/>
      <c r="G52" s="215"/>
      <c r="H52" s="215"/>
      <c r="I52" s="215"/>
      <c r="J52" s="215"/>
      <c r="K52" s="215"/>
      <c r="L52" s="218"/>
      <c r="M52" s="218"/>
      <c r="N52" s="218"/>
      <c r="O52" s="218"/>
      <c r="P52" s="218"/>
      <c r="Q52" s="219"/>
      <c r="R52" s="218"/>
      <c r="S52" s="218"/>
      <c r="T52" s="218"/>
      <c r="U52" s="218"/>
      <c r="V52" s="218"/>
      <c r="W52" s="218"/>
      <c r="X52" s="213"/>
      <c r="Y52" s="213"/>
      <c r="Z52" s="213"/>
      <c r="AA52" s="213"/>
      <c r="AB52" s="213"/>
      <c r="AC52" s="213"/>
      <c r="AD52" s="213"/>
      <c r="AE52" s="213"/>
      <c r="AF52" s="213"/>
      <c r="AG52" s="213"/>
      <c r="AH52" s="213"/>
      <c r="AI52" s="213"/>
      <c r="AJ52" s="213"/>
      <c r="AK52" s="213"/>
      <c r="AL52" s="213"/>
      <c r="AM52" s="213"/>
      <c r="AN52" s="213"/>
      <c r="AO52" s="218"/>
      <c r="AP52" s="218"/>
      <c r="AQ52" s="218"/>
      <c r="AR52" s="218"/>
      <c r="AS52" s="218"/>
      <c r="AT52" s="218"/>
      <c r="AU52" s="218"/>
      <c r="AV52" s="218"/>
      <c r="AW52" s="218"/>
      <c r="AX52" s="218"/>
      <c r="AY52" s="218"/>
      <c r="AZ52" s="220"/>
      <c r="BA52" s="220"/>
      <c r="BB52" s="220"/>
      <c r="BC52" s="220"/>
      <c r="BD52" s="220"/>
      <c r="BE52" s="220"/>
      <c r="BF52" s="220"/>
      <c r="BG52" s="220"/>
      <c r="BH52" s="220"/>
      <c r="BI52" s="220"/>
      <c r="BJ52" s="220"/>
      <c r="BK52" s="220"/>
      <c r="BL52" s="220"/>
      <c r="BM52" s="220"/>
      <c r="BN52" s="220"/>
      <c r="BO52" s="220"/>
      <c r="BP52" s="218"/>
      <c r="BQ52" s="218"/>
      <c r="BR52" s="218"/>
      <c r="BS52" s="218"/>
      <c r="BT52" s="218"/>
      <c r="BU52" s="218"/>
      <c r="BV52" s="218"/>
      <c r="BW52" s="218"/>
      <c r="BX52" s="218"/>
      <c r="BY52" s="218"/>
      <c r="BZ52" s="201"/>
    </row>
    <row r="53" spans="1:78" ht="6" customHeight="1">
      <c r="A53" s="215"/>
      <c r="B53" s="215"/>
      <c r="C53" s="215"/>
      <c r="D53" s="215"/>
      <c r="E53" s="215"/>
      <c r="F53" s="215"/>
      <c r="G53" s="215"/>
      <c r="H53" s="215"/>
      <c r="I53" s="215"/>
      <c r="J53" s="215"/>
      <c r="K53" s="215"/>
      <c r="L53" s="218"/>
      <c r="M53" s="218"/>
      <c r="N53" s="218"/>
      <c r="O53" s="218"/>
      <c r="P53" s="218"/>
      <c r="Q53" s="219"/>
      <c r="R53" s="218"/>
      <c r="S53" s="218"/>
      <c r="T53" s="218"/>
      <c r="U53" s="218"/>
      <c r="V53" s="218"/>
      <c r="W53" s="218"/>
      <c r="X53" s="213"/>
      <c r="Y53" s="213"/>
      <c r="Z53" s="213"/>
      <c r="AA53" s="213"/>
      <c r="AB53" s="213"/>
      <c r="AC53" s="213"/>
      <c r="AD53" s="213"/>
      <c r="AE53" s="213"/>
      <c r="AF53" s="213"/>
      <c r="AG53" s="213"/>
      <c r="AH53" s="213"/>
      <c r="AI53" s="213"/>
      <c r="AJ53" s="213"/>
      <c r="AK53" s="213"/>
      <c r="AL53" s="213"/>
      <c r="AM53" s="213"/>
      <c r="AN53" s="213"/>
      <c r="AO53" s="218"/>
      <c r="AP53" s="218"/>
      <c r="AQ53" s="218"/>
      <c r="AR53" s="218"/>
      <c r="AS53" s="218"/>
      <c r="AT53" s="218"/>
      <c r="AU53" s="218"/>
      <c r="AV53" s="218"/>
      <c r="AW53" s="218"/>
      <c r="AX53" s="218"/>
      <c r="AY53" s="218"/>
      <c r="AZ53" s="220"/>
      <c r="BA53" s="220"/>
      <c r="BB53" s="220"/>
      <c r="BC53" s="220"/>
      <c r="BD53" s="220"/>
      <c r="BE53" s="220"/>
      <c r="BF53" s="220"/>
      <c r="BG53" s="220"/>
      <c r="BH53" s="220"/>
      <c r="BI53" s="220"/>
      <c r="BJ53" s="220"/>
      <c r="BK53" s="220"/>
      <c r="BL53" s="220"/>
      <c r="BM53" s="220"/>
      <c r="BN53" s="220"/>
      <c r="BO53" s="220"/>
      <c r="BP53" s="218"/>
      <c r="BQ53" s="218"/>
      <c r="BR53" s="218"/>
      <c r="BS53" s="218"/>
      <c r="BT53" s="218"/>
      <c r="BU53" s="218"/>
      <c r="BV53" s="218"/>
      <c r="BW53" s="218"/>
      <c r="BX53" s="218"/>
      <c r="BY53" s="218"/>
      <c r="BZ53" s="201"/>
    </row>
    <row r="54" spans="1:78" ht="5.25" customHeight="1">
      <c r="A54" s="215"/>
      <c r="B54" s="215"/>
      <c r="C54" s="215"/>
      <c r="D54" s="215"/>
      <c r="E54" s="215"/>
      <c r="F54" s="215"/>
      <c r="G54" s="215"/>
      <c r="H54" s="215"/>
      <c r="I54" s="215"/>
      <c r="J54" s="215"/>
      <c r="K54" s="215"/>
      <c r="L54" s="218"/>
      <c r="M54" s="218"/>
      <c r="N54" s="218"/>
      <c r="O54" s="218"/>
      <c r="P54" s="218"/>
      <c r="Q54" s="219"/>
      <c r="R54" s="218"/>
      <c r="S54" s="218"/>
      <c r="T54" s="218"/>
      <c r="U54" s="218"/>
      <c r="V54" s="218"/>
      <c r="W54" s="218"/>
      <c r="X54" s="213"/>
      <c r="Y54" s="213"/>
      <c r="Z54" s="213"/>
      <c r="AA54" s="213"/>
      <c r="AB54" s="213"/>
      <c r="AC54" s="213"/>
      <c r="AD54" s="213"/>
      <c r="AE54" s="213"/>
      <c r="AF54" s="213"/>
      <c r="AG54" s="213"/>
      <c r="AH54" s="213"/>
      <c r="AI54" s="213"/>
      <c r="AJ54" s="213"/>
      <c r="AK54" s="213"/>
      <c r="AL54" s="213"/>
      <c r="AM54" s="213"/>
      <c r="AN54" s="213"/>
      <c r="AO54" s="218"/>
      <c r="AP54" s="218"/>
      <c r="AQ54" s="218"/>
      <c r="AR54" s="218"/>
      <c r="AS54" s="218"/>
      <c r="AT54" s="218"/>
      <c r="AU54" s="218"/>
      <c r="AV54" s="218"/>
      <c r="AW54" s="218"/>
      <c r="AX54" s="218"/>
      <c r="AY54" s="218"/>
      <c r="AZ54" s="213"/>
      <c r="BA54" s="218"/>
      <c r="BB54" s="218"/>
      <c r="BC54" s="218"/>
      <c r="BD54" s="218"/>
      <c r="BE54" s="218"/>
      <c r="BF54" s="218"/>
      <c r="BG54" s="218"/>
      <c r="BH54" s="213"/>
      <c r="BI54" s="216"/>
      <c r="BJ54" s="216"/>
      <c r="BK54" s="216"/>
      <c r="BL54" s="216"/>
      <c r="BM54" s="216"/>
      <c r="BN54" s="216"/>
      <c r="BO54" s="216"/>
      <c r="BP54" s="216"/>
      <c r="BQ54" s="216"/>
      <c r="BR54" s="216"/>
      <c r="BS54" s="216"/>
      <c r="BT54" s="216"/>
      <c r="BU54" s="216"/>
      <c r="BV54" s="216"/>
      <c r="BW54" s="216"/>
      <c r="BX54" s="216"/>
      <c r="BY54" s="216"/>
      <c r="BZ54" s="201"/>
    </row>
    <row r="55" spans="1:78" ht="5.25" customHeight="1">
      <c r="A55" s="215"/>
      <c r="B55" s="215"/>
      <c r="C55" s="215"/>
      <c r="D55" s="215"/>
      <c r="E55" s="215"/>
      <c r="F55" s="215"/>
      <c r="G55" s="215"/>
      <c r="H55" s="215"/>
      <c r="I55" s="215"/>
      <c r="J55" s="215"/>
      <c r="K55" s="215"/>
      <c r="L55" s="218"/>
      <c r="M55" s="218"/>
      <c r="N55" s="218"/>
      <c r="O55" s="218"/>
      <c r="P55" s="218"/>
      <c r="Q55" s="219"/>
      <c r="R55" s="218"/>
      <c r="S55" s="218"/>
      <c r="T55" s="218"/>
      <c r="U55" s="218"/>
      <c r="V55" s="218"/>
      <c r="W55" s="218"/>
      <c r="X55" s="213"/>
      <c r="Y55" s="213"/>
      <c r="Z55" s="213"/>
      <c r="AA55" s="213"/>
      <c r="AB55" s="213"/>
      <c r="AC55" s="213"/>
      <c r="AD55" s="213"/>
      <c r="AE55" s="213"/>
      <c r="AF55" s="213"/>
      <c r="AG55" s="213"/>
      <c r="AH55" s="213"/>
      <c r="AI55" s="213"/>
      <c r="AJ55" s="213"/>
      <c r="AK55" s="213"/>
      <c r="AL55" s="213"/>
      <c r="AM55" s="213"/>
      <c r="AN55" s="213"/>
      <c r="AO55" s="218"/>
      <c r="AP55" s="218"/>
      <c r="AQ55" s="218"/>
      <c r="AR55" s="218"/>
      <c r="AS55" s="218"/>
      <c r="AT55" s="218"/>
      <c r="AU55" s="218"/>
      <c r="AV55" s="218"/>
      <c r="AW55" s="218"/>
      <c r="AX55" s="218"/>
      <c r="AY55" s="218"/>
      <c r="AZ55" s="213"/>
      <c r="BA55" s="218"/>
      <c r="BB55" s="218"/>
      <c r="BC55" s="218"/>
      <c r="BD55" s="218"/>
      <c r="BE55" s="218"/>
      <c r="BF55" s="218"/>
      <c r="BG55" s="218"/>
      <c r="BH55" s="213"/>
      <c r="BI55" s="216"/>
      <c r="BJ55" s="216"/>
      <c r="BK55" s="216"/>
      <c r="BL55" s="216"/>
      <c r="BM55" s="216"/>
      <c r="BN55" s="216"/>
      <c r="BO55" s="216"/>
      <c r="BP55" s="216"/>
      <c r="BQ55" s="216"/>
      <c r="BR55" s="216"/>
      <c r="BS55" s="216"/>
      <c r="BT55" s="216"/>
      <c r="BU55" s="216"/>
      <c r="BV55" s="216"/>
      <c r="BW55" s="216"/>
      <c r="BX55" s="216"/>
      <c r="BY55" s="216"/>
      <c r="BZ55" s="201"/>
    </row>
    <row r="56" spans="1:78" ht="6" customHeight="1">
      <c r="A56" s="215"/>
      <c r="B56" s="215"/>
      <c r="C56" s="215"/>
      <c r="D56" s="215"/>
      <c r="E56" s="215"/>
      <c r="F56" s="215"/>
      <c r="G56" s="215"/>
      <c r="H56" s="215"/>
      <c r="I56" s="215"/>
      <c r="J56" s="215"/>
      <c r="K56" s="215"/>
      <c r="L56" s="218"/>
      <c r="M56" s="218"/>
      <c r="N56" s="218"/>
      <c r="O56" s="218"/>
      <c r="P56" s="218"/>
      <c r="Q56" s="219"/>
      <c r="R56" s="218"/>
      <c r="S56" s="218"/>
      <c r="T56" s="218"/>
      <c r="U56" s="218"/>
      <c r="V56" s="218"/>
      <c r="W56" s="218"/>
      <c r="X56" s="213"/>
      <c r="Y56" s="213"/>
      <c r="Z56" s="213"/>
      <c r="AA56" s="213"/>
      <c r="AB56" s="213"/>
      <c r="AC56" s="213"/>
      <c r="AD56" s="213"/>
      <c r="AE56" s="213"/>
      <c r="AF56" s="213"/>
      <c r="AG56" s="213"/>
      <c r="AH56" s="213"/>
      <c r="AI56" s="213"/>
      <c r="AJ56" s="213"/>
      <c r="AK56" s="213"/>
      <c r="AL56" s="213"/>
      <c r="AM56" s="213"/>
      <c r="AN56" s="213"/>
      <c r="AO56" s="218"/>
      <c r="AP56" s="218"/>
      <c r="AQ56" s="218"/>
      <c r="AR56" s="218"/>
      <c r="AS56" s="218"/>
      <c r="AT56" s="218"/>
      <c r="AU56" s="218"/>
      <c r="AV56" s="218"/>
      <c r="AW56" s="218"/>
      <c r="AX56" s="218"/>
      <c r="AY56" s="218"/>
      <c r="AZ56" s="213"/>
      <c r="BA56" s="218"/>
      <c r="BB56" s="218"/>
      <c r="BC56" s="218"/>
      <c r="BD56" s="218"/>
      <c r="BE56" s="218"/>
      <c r="BF56" s="218"/>
      <c r="BG56" s="218"/>
      <c r="BH56" s="213"/>
      <c r="BI56" s="216"/>
      <c r="BJ56" s="216"/>
      <c r="BK56" s="216"/>
      <c r="BL56" s="216"/>
      <c r="BM56" s="216"/>
      <c r="BN56" s="216"/>
      <c r="BO56" s="216"/>
      <c r="BP56" s="216"/>
      <c r="BQ56" s="216"/>
      <c r="BR56" s="216"/>
      <c r="BS56" s="216"/>
      <c r="BT56" s="216"/>
      <c r="BU56" s="216"/>
      <c r="BV56" s="216"/>
      <c r="BW56" s="216"/>
      <c r="BX56" s="216"/>
      <c r="BY56" s="216"/>
      <c r="BZ56" s="201"/>
    </row>
    <row r="57" spans="1:78" ht="3" customHeight="1">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01"/>
    </row>
    <row r="58" spans="1:78" ht="3" customHeight="1">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01"/>
    </row>
    <row r="59" spans="1:78" ht="3" customHeight="1">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01"/>
    </row>
    <row r="60" spans="1:78" ht="3" customHeight="1">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01"/>
    </row>
    <row r="61" spans="1:78" ht="3" customHeight="1">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01"/>
    </row>
    <row r="62" spans="1:78" ht="3" customHeight="1">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01"/>
    </row>
    <row r="63" spans="1:78" ht="3" customHeight="1">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01"/>
    </row>
    <row r="64" spans="1:78" ht="3" customHeight="1">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2"/>
    </row>
    <row r="65" spans="1:78" ht="3" customHeight="1">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2"/>
    </row>
    <row r="66" spans="1:78" ht="3" customHeight="1">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12"/>
    </row>
    <row r="67" spans="1:78" ht="6" customHeight="1">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13"/>
      <c r="BG67" s="213"/>
      <c r="BH67" s="213"/>
      <c r="BI67" s="213"/>
      <c r="BJ67" s="213"/>
      <c r="BK67" s="213"/>
      <c r="BL67" s="213"/>
      <c r="BM67" s="213"/>
      <c r="BN67" s="213"/>
      <c r="BO67" s="213"/>
      <c r="BP67" s="213"/>
      <c r="BQ67" s="213"/>
      <c r="BR67" s="213"/>
      <c r="BS67" s="213"/>
      <c r="BT67" s="213"/>
      <c r="BU67" s="213"/>
      <c r="BV67" s="213"/>
      <c r="BW67" s="213"/>
      <c r="BX67" s="213"/>
      <c r="BY67" s="213"/>
      <c r="BZ67" s="201"/>
    </row>
    <row r="68" spans="1:78" ht="6" customHeight="1">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13"/>
      <c r="BG68" s="213"/>
      <c r="BH68" s="213"/>
      <c r="BI68" s="213"/>
      <c r="BJ68" s="213"/>
      <c r="BK68" s="213"/>
      <c r="BL68" s="213"/>
      <c r="BM68" s="213"/>
      <c r="BN68" s="213"/>
      <c r="BO68" s="213"/>
      <c r="BP68" s="213"/>
      <c r="BQ68" s="213"/>
      <c r="BR68" s="213"/>
      <c r="BS68" s="213"/>
      <c r="BT68" s="213"/>
      <c r="BU68" s="213"/>
      <c r="BV68" s="213"/>
      <c r="BW68" s="213"/>
      <c r="BX68" s="213"/>
      <c r="BY68" s="213"/>
      <c r="BZ68" s="201"/>
    </row>
    <row r="69" spans="1:78" ht="6" customHeight="1">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13"/>
      <c r="BG69" s="213"/>
      <c r="BH69" s="213"/>
      <c r="BI69" s="213"/>
      <c r="BJ69" s="213"/>
      <c r="BK69" s="213"/>
      <c r="BL69" s="213"/>
      <c r="BM69" s="213"/>
      <c r="BN69" s="213"/>
      <c r="BO69" s="213"/>
      <c r="BP69" s="213"/>
      <c r="BQ69" s="213"/>
      <c r="BR69" s="213"/>
      <c r="BS69" s="213"/>
      <c r="BT69" s="213"/>
      <c r="BU69" s="213"/>
      <c r="BV69" s="213"/>
      <c r="BW69" s="213"/>
      <c r="BX69" s="213"/>
      <c r="BY69" s="213"/>
      <c r="BZ69" s="201"/>
    </row>
    <row r="70" spans="1:78" ht="5.25" customHeight="1">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01"/>
    </row>
    <row r="71" spans="1:78" ht="5.25" customHeight="1">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01"/>
    </row>
    <row r="72" spans="1:78" ht="5.25" customHeight="1">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01"/>
    </row>
    <row r="73" spans="1:78" ht="3" customHeight="1">
      <c r="A73" s="224"/>
      <c r="B73" s="224"/>
      <c r="C73" s="224"/>
      <c r="D73" s="224"/>
      <c r="E73" s="224"/>
      <c r="F73" s="224"/>
      <c r="G73" s="224"/>
      <c r="H73" s="225"/>
      <c r="I73" s="225"/>
      <c r="J73" s="225"/>
      <c r="K73" s="225"/>
      <c r="L73" s="225"/>
      <c r="M73" s="225"/>
      <c r="N73" s="225"/>
      <c r="O73" s="225"/>
      <c r="P73" s="225"/>
      <c r="Q73" s="225"/>
      <c r="R73" s="225"/>
      <c r="S73" s="225"/>
      <c r="T73" s="225"/>
      <c r="U73" s="225"/>
      <c r="V73" s="225"/>
      <c r="W73" s="213"/>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01"/>
    </row>
    <row r="74" spans="1:78" ht="3" customHeight="1">
      <c r="A74" s="224"/>
      <c r="B74" s="224"/>
      <c r="C74" s="224"/>
      <c r="D74" s="224"/>
      <c r="E74" s="224"/>
      <c r="F74" s="224"/>
      <c r="G74" s="224"/>
      <c r="H74" s="225"/>
      <c r="I74" s="225"/>
      <c r="J74" s="225"/>
      <c r="K74" s="225"/>
      <c r="L74" s="225"/>
      <c r="M74" s="225"/>
      <c r="N74" s="225"/>
      <c r="O74" s="225"/>
      <c r="P74" s="225"/>
      <c r="Q74" s="225"/>
      <c r="R74" s="225"/>
      <c r="S74" s="225"/>
      <c r="T74" s="225"/>
      <c r="U74" s="225"/>
      <c r="V74" s="225"/>
      <c r="W74" s="213"/>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01"/>
    </row>
    <row r="75" spans="1:78" ht="3" customHeight="1">
      <c r="A75" s="224"/>
      <c r="B75" s="224"/>
      <c r="C75" s="224"/>
      <c r="D75" s="224"/>
      <c r="E75" s="224"/>
      <c r="F75" s="224"/>
      <c r="G75" s="224"/>
      <c r="H75" s="225"/>
      <c r="I75" s="225"/>
      <c r="J75" s="225"/>
      <c r="K75" s="225"/>
      <c r="L75" s="225"/>
      <c r="M75" s="225"/>
      <c r="N75" s="225"/>
      <c r="O75" s="225"/>
      <c r="P75" s="225"/>
      <c r="Q75" s="225"/>
      <c r="R75" s="225"/>
      <c r="S75" s="225"/>
      <c r="T75" s="225"/>
      <c r="U75" s="225"/>
      <c r="V75" s="225"/>
      <c r="W75" s="213"/>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01"/>
    </row>
    <row r="76" spans="1:78" ht="3" customHeight="1">
      <c r="A76" s="224"/>
      <c r="B76" s="224"/>
      <c r="C76" s="224"/>
      <c r="D76" s="224"/>
      <c r="E76" s="224"/>
      <c r="F76" s="224"/>
      <c r="G76" s="224"/>
      <c r="H76" s="225"/>
      <c r="I76" s="225"/>
      <c r="J76" s="225"/>
      <c r="K76" s="225"/>
      <c r="L76" s="225"/>
      <c r="M76" s="225"/>
      <c r="N76" s="225"/>
      <c r="O76" s="225"/>
      <c r="P76" s="225"/>
      <c r="Q76" s="225"/>
      <c r="R76" s="225"/>
      <c r="S76" s="225"/>
      <c r="T76" s="225"/>
      <c r="U76" s="225"/>
      <c r="V76" s="225"/>
      <c r="W76" s="213"/>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226"/>
      <c r="AZ76" s="226"/>
      <c r="BA76" s="226"/>
      <c r="BB76" s="226"/>
      <c r="BC76" s="226"/>
      <c r="BD76" s="226"/>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01"/>
    </row>
    <row r="77" spans="1:78" ht="3" customHeight="1">
      <c r="A77" s="224"/>
      <c r="B77" s="224"/>
      <c r="C77" s="224"/>
      <c r="D77" s="224"/>
      <c r="E77" s="224"/>
      <c r="F77" s="224"/>
      <c r="G77" s="224"/>
      <c r="H77" s="225"/>
      <c r="I77" s="225"/>
      <c r="J77" s="225"/>
      <c r="K77" s="225"/>
      <c r="L77" s="225"/>
      <c r="M77" s="225"/>
      <c r="N77" s="225"/>
      <c r="O77" s="225"/>
      <c r="P77" s="225"/>
      <c r="Q77" s="225"/>
      <c r="R77" s="225"/>
      <c r="S77" s="225"/>
      <c r="T77" s="225"/>
      <c r="U77" s="225"/>
      <c r="V77" s="225"/>
      <c r="W77" s="213"/>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01"/>
    </row>
    <row r="78" spans="1:78" ht="3" customHeight="1">
      <c r="A78" s="224"/>
      <c r="B78" s="224"/>
      <c r="C78" s="224"/>
      <c r="D78" s="224"/>
      <c r="E78" s="224"/>
      <c r="F78" s="224"/>
      <c r="G78" s="224"/>
      <c r="H78" s="225"/>
      <c r="I78" s="225"/>
      <c r="J78" s="225"/>
      <c r="K78" s="225"/>
      <c r="L78" s="225"/>
      <c r="M78" s="225"/>
      <c r="N78" s="225"/>
      <c r="O78" s="225"/>
      <c r="P78" s="225"/>
      <c r="Q78" s="225"/>
      <c r="R78" s="225"/>
      <c r="S78" s="225"/>
      <c r="T78" s="225"/>
      <c r="U78" s="225"/>
      <c r="V78" s="225"/>
      <c r="W78" s="213"/>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01"/>
    </row>
    <row r="79" spans="1:78" ht="4.5" customHeight="1">
      <c r="A79" s="227"/>
      <c r="B79" s="227"/>
      <c r="C79" s="227"/>
      <c r="D79" s="228"/>
      <c r="E79" s="228"/>
      <c r="F79" s="228"/>
      <c r="G79" s="228"/>
      <c r="H79" s="227"/>
      <c r="I79" s="227"/>
      <c r="J79" s="227"/>
      <c r="K79" s="228"/>
      <c r="L79" s="228"/>
      <c r="M79" s="228"/>
      <c r="N79" s="228"/>
      <c r="O79" s="229"/>
      <c r="P79" s="229"/>
      <c r="Q79" s="229"/>
      <c r="R79" s="229"/>
      <c r="S79" s="230"/>
      <c r="T79" s="230"/>
      <c r="U79" s="230"/>
      <c r="V79" s="229"/>
      <c r="W79" s="229"/>
      <c r="X79" s="230"/>
      <c r="Y79" s="230"/>
      <c r="Z79" s="230"/>
      <c r="AA79" s="230"/>
      <c r="AB79" s="213"/>
      <c r="AC79" s="231"/>
      <c r="AD79" s="232"/>
      <c r="AE79" s="233"/>
      <c r="AF79" s="233"/>
      <c r="AG79" s="233"/>
      <c r="AH79" s="233"/>
      <c r="AI79" s="233"/>
      <c r="AJ79" s="232"/>
      <c r="AK79" s="232"/>
      <c r="AL79" s="234"/>
      <c r="AM79" s="234"/>
      <c r="AN79" s="234"/>
      <c r="AO79" s="234"/>
      <c r="AP79" s="234"/>
      <c r="AQ79" s="231"/>
      <c r="AR79" s="231"/>
      <c r="AS79" s="232"/>
      <c r="AT79" s="232"/>
      <c r="AU79" s="232"/>
      <c r="AV79" s="232"/>
      <c r="AW79" s="232"/>
      <c r="AX79" s="232"/>
      <c r="AY79" s="232"/>
      <c r="AZ79" s="232"/>
      <c r="BA79" s="232"/>
      <c r="BB79" s="232"/>
      <c r="BC79" s="232"/>
      <c r="BD79" s="232"/>
      <c r="BE79" s="232"/>
      <c r="BF79" s="232"/>
      <c r="BG79" s="232"/>
      <c r="BH79" s="232"/>
      <c r="BI79" s="234"/>
      <c r="BJ79" s="234"/>
      <c r="BK79" s="234"/>
      <c r="BL79" s="234"/>
      <c r="BM79" s="234"/>
      <c r="BN79" s="234"/>
      <c r="BO79" s="234"/>
      <c r="BP79" s="234"/>
      <c r="BQ79" s="234"/>
      <c r="BR79" s="234"/>
      <c r="BS79" s="234"/>
      <c r="BT79" s="234"/>
      <c r="BU79" s="234"/>
      <c r="BV79" s="234"/>
      <c r="BW79" s="234"/>
      <c r="BX79" s="234"/>
      <c r="BY79" s="234"/>
      <c r="BZ79" s="235"/>
    </row>
    <row r="80" spans="1:78" ht="6.75" customHeight="1">
      <c r="A80" s="213"/>
      <c r="B80" s="351"/>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36"/>
    </row>
    <row r="81" spans="1:86" ht="6.75" customHeight="1">
      <c r="A81" s="213"/>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213"/>
      <c r="AM81" s="213"/>
      <c r="AN81" s="213"/>
      <c r="AO81" s="213"/>
      <c r="AP81" s="213"/>
      <c r="AQ81" s="213"/>
      <c r="AR81" s="213"/>
      <c r="AS81" s="237"/>
      <c r="AT81" s="238"/>
      <c r="AU81" s="238"/>
      <c r="AV81" s="238"/>
      <c r="AW81" s="238"/>
      <c r="AX81" s="238"/>
      <c r="AY81" s="238"/>
      <c r="AZ81" s="238"/>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38"/>
      <c r="BZ81" s="201"/>
    </row>
    <row r="82" spans="1:86" ht="6" customHeight="1">
      <c r="A82" s="213"/>
      <c r="B82" s="347"/>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213"/>
      <c r="AN82" s="213"/>
      <c r="AO82" s="213"/>
      <c r="AP82" s="213"/>
      <c r="AQ82" s="213"/>
      <c r="AR82" s="213"/>
      <c r="AS82" s="238"/>
      <c r="AT82" s="238"/>
      <c r="AU82" s="238"/>
      <c r="AV82" s="238"/>
      <c r="AW82" s="238"/>
      <c r="AX82" s="238"/>
      <c r="AY82" s="238"/>
      <c r="AZ82" s="238"/>
      <c r="BA82" s="213"/>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201"/>
    </row>
    <row r="83" spans="1:86" ht="6" customHeight="1">
      <c r="A83" s="213"/>
      <c r="B83" s="347"/>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213"/>
      <c r="AN83" s="213"/>
      <c r="AO83" s="213"/>
      <c r="AP83" s="213"/>
      <c r="AQ83" s="213"/>
      <c r="AR83" s="213"/>
      <c r="AS83" s="238"/>
      <c r="AT83" s="238"/>
      <c r="AU83" s="238"/>
      <c r="AV83" s="238"/>
      <c r="AW83" s="238"/>
      <c r="AX83" s="238"/>
      <c r="AY83" s="238"/>
      <c r="AZ83" s="238"/>
      <c r="BA83" s="213"/>
      <c r="BB83" s="346"/>
      <c r="BC83" s="346"/>
      <c r="BD83" s="346"/>
      <c r="BE83" s="346"/>
      <c r="BF83" s="346"/>
      <c r="BG83" s="346"/>
      <c r="BH83" s="346"/>
      <c r="BI83" s="346"/>
      <c r="BJ83" s="346"/>
      <c r="BK83" s="346"/>
      <c r="BL83" s="346"/>
      <c r="BM83" s="346"/>
      <c r="BN83" s="346"/>
      <c r="BO83" s="346"/>
      <c r="BP83" s="346"/>
      <c r="BQ83" s="346"/>
      <c r="BR83" s="346"/>
      <c r="BS83" s="346"/>
      <c r="BT83" s="346"/>
      <c r="BU83" s="346"/>
      <c r="BV83" s="346"/>
      <c r="BW83" s="346"/>
      <c r="BX83" s="346"/>
      <c r="BY83" s="346"/>
      <c r="BZ83" s="201"/>
    </row>
    <row r="84" spans="1:86" ht="6" customHeight="1">
      <c r="A84" s="213"/>
      <c r="B84" s="347"/>
      <c r="C84" s="347"/>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c r="AJ84" s="347"/>
      <c r="AK84" s="347"/>
      <c r="AL84" s="347"/>
      <c r="AM84" s="213"/>
      <c r="AN84" s="213"/>
      <c r="AO84" s="213"/>
      <c r="AP84" s="213"/>
      <c r="AQ84" s="213"/>
      <c r="AR84" s="213"/>
      <c r="AS84" s="213"/>
      <c r="AT84" s="213"/>
      <c r="AU84" s="213"/>
      <c r="AV84" s="213"/>
      <c r="AW84" s="213"/>
      <c r="AX84" s="213"/>
      <c r="AY84" s="213"/>
      <c r="AZ84" s="213"/>
      <c r="BA84" s="213"/>
      <c r="BB84" s="239"/>
      <c r="BC84" s="239"/>
      <c r="BD84" s="239"/>
      <c r="BE84" s="239"/>
      <c r="BF84" s="239"/>
      <c r="BG84" s="239"/>
      <c r="BH84" s="239"/>
      <c r="BI84" s="239"/>
      <c r="BJ84" s="239"/>
      <c r="BK84" s="239"/>
      <c r="BL84" s="239"/>
      <c r="BM84" s="239"/>
      <c r="BN84" s="239"/>
      <c r="BO84" s="239"/>
      <c r="BP84" s="239"/>
      <c r="BQ84" s="239"/>
      <c r="BR84" s="239"/>
      <c r="BS84" s="239"/>
      <c r="BT84" s="239"/>
      <c r="BU84" s="239"/>
      <c r="BV84" s="239"/>
      <c r="BW84" s="239"/>
      <c r="BX84" s="239"/>
      <c r="BY84" s="239"/>
      <c r="BZ84" s="201"/>
    </row>
    <row r="85" spans="1:86" ht="6.75" customHeight="1">
      <c r="A85" s="213"/>
      <c r="B85" s="363"/>
      <c r="C85" s="363"/>
      <c r="D85" s="363"/>
      <c r="E85" s="363"/>
      <c r="F85" s="363"/>
      <c r="G85" s="363"/>
      <c r="H85" s="363"/>
      <c r="I85" s="363"/>
      <c r="J85" s="363"/>
      <c r="K85" s="363"/>
      <c r="L85" s="363"/>
      <c r="M85" s="363"/>
      <c r="N85" s="363"/>
      <c r="O85" s="363"/>
      <c r="P85" s="363"/>
      <c r="Q85" s="363"/>
      <c r="R85" s="363"/>
      <c r="S85" s="363"/>
      <c r="T85" s="363"/>
      <c r="U85" s="363"/>
      <c r="V85" s="36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39"/>
      <c r="BC85" s="239"/>
      <c r="BD85" s="239"/>
      <c r="BE85" s="239"/>
      <c r="BF85" s="239"/>
      <c r="BG85" s="239"/>
      <c r="BH85" s="239"/>
      <c r="BI85" s="239"/>
      <c r="BJ85" s="239"/>
      <c r="BK85" s="239"/>
      <c r="BL85" s="239"/>
      <c r="BM85" s="239"/>
      <c r="BN85" s="239"/>
      <c r="BO85" s="239"/>
      <c r="BP85" s="239"/>
      <c r="BQ85" s="239"/>
      <c r="BR85" s="239"/>
      <c r="BS85" s="239"/>
      <c r="BT85" s="239"/>
      <c r="BU85" s="239"/>
      <c r="BV85" s="239"/>
      <c r="BW85" s="239"/>
      <c r="BX85" s="239"/>
      <c r="BY85" s="239"/>
      <c r="BZ85" s="201"/>
    </row>
    <row r="86" spans="1:86" ht="6.75" customHeight="1">
      <c r="A86" s="213"/>
      <c r="B86" s="363"/>
      <c r="C86" s="363"/>
      <c r="D86" s="363"/>
      <c r="E86" s="363"/>
      <c r="F86" s="363"/>
      <c r="G86" s="363"/>
      <c r="H86" s="363"/>
      <c r="I86" s="363"/>
      <c r="J86" s="363"/>
      <c r="K86" s="363"/>
      <c r="L86" s="363"/>
      <c r="M86" s="363"/>
      <c r="N86" s="363"/>
      <c r="O86" s="363"/>
      <c r="P86" s="363"/>
      <c r="Q86" s="363"/>
      <c r="R86" s="363"/>
      <c r="S86" s="363"/>
      <c r="T86" s="363"/>
      <c r="U86" s="363"/>
      <c r="V86" s="36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39"/>
      <c r="BC86" s="239"/>
      <c r="BD86" s="239"/>
      <c r="BE86" s="239"/>
      <c r="BF86" s="239"/>
      <c r="BG86" s="239"/>
      <c r="BH86" s="239"/>
      <c r="BI86" s="239"/>
      <c r="BJ86" s="239"/>
      <c r="BK86" s="239"/>
      <c r="BL86" s="239"/>
      <c r="BM86" s="239"/>
      <c r="BN86" s="239"/>
      <c r="BO86" s="239"/>
      <c r="BP86" s="239"/>
      <c r="BQ86" s="239"/>
      <c r="BR86" s="239"/>
      <c r="BS86" s="239"/>
      <c r="BT86" s="239"/>
      <c r="BU86" s="239"/>
      <c r="BV86" s="239"/>
      <c r="BW86" s="239"/>
      <c r="BX86" s="239"/>
      <c r="BY86" s="239"/>
      <c r="BZ86" s="201"/>
    </row>
    <row r="87" spans="1:86" ht="6" customHeight="1">
      <c r="A87" s="213"/>
      <c r="B87" s="347"/>
      <c r="C87" s="347"/>
      <c r="D87" s="347"/>
      <c r="E87" s="347"/>
      <c r="F87" s="347"/>
      <c r="G87" s="347"/>
      <c r="H87" s="347"/>
      <c r="I87" s="347"/>
      <c r="J87" s="347"/>
      <c r="K87" s="347"/>
      <c r="L87" s="347"/>
      <c r="M87" s="347"/>
      <c r="N87" s="347"/>
      <c r="O87" s="347"/>
      <c r="P87" s="347"/>
      <c r="Q87" s="347"/>
      <c r="R87" s="347"/>
      <c r="S87" s="347"/>
      <c r="T87" s="347"/>
      <c r="U87" s="347"/>
      <c r="V87" s="347"/>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39"/>
      <c r="BC87" s="239"/>
      <c r="BD87" s="239"/>
      <c r="BE87" s="239"/>
      <c r="BF87" s="239"/>
      <c r="BG87" s="239"/>
      <c r="BH87" s="239"/>
      <c r="BI87" s="239"/>
      <c r="BJ87" s="239"/>
      <c r="BK87" s="239"/>
      <c r="BL87" s="239"/>
      <c r="BM87" s="239"/>
      <c r="BN87" s="239"/>
      <c r="BO87" s="239"/>
      <c r="BP87" s="239"/>
      <c r="BQ87" s="239"/>
      <c r="BR87" s="239"/>
      <c r="BS87" s="239"/>
      <c r="BT87" s="239"/>
      <c r="BU87" s="239"/>
      <c r="BV87" s="239"/>
      <c r="BW87" s="239"/>
      <c r="BX87" s="239"/>
      <c r="BY87" s="239"/>
      <c r="BZ87" s="201"/>
    </row>
    <row r="88" spans="1:86" s="209" customFormat="1" ht="6" customHeight="1">
      <c r="A88" s="213"/>
      <c r="B88" s="347"/>
      <c r="C88" s="347"/>
      <c r="D88" s="347"/>
      <c r="E88" s="347"/>
      <c r="F88" s="347"/>
      <c r="G88" s="347"/>
      <c r="H88" s="347"/>
      <c r="I88" s="347"/>
      <c r="J88" s="347"/>
      <c r="K88" s="347"/>
      <c r="L88" s="347"/>
      <c r="M88" s="347"/>
      <c r="N88" s="347"/>
      <c r="O88" s="347"/>
      <c r="P88" s="347"/>
      <c r="Q88" s="347"/>
      <c r="R88" s="347"/>
      <c r="S88" s="347"/>
      <c r="T88" s="347"/>
      <c r="U88" s="347"/>
      <c r="V88" s="347"/>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40"/>
      <c r="BF88" s="240"/>
      <c r="BG88" s="240"/>
      <c r="BH88" s="240"/>
      <c r="BI88" s="240"/>
      <c r="BJ88" s="240"/>
      <c r="BK88" s="240"/>
      <c r="BL88" s="240"/>
      <c r="BM88" s="240"/>
      <c r="BN88" s="240"/>
      <c r="BO88" s="240"/>
      <c r="BP88" s="240"/>
      <c r="BQ88" s="240"/>
      <c r="BR88" s="240"/>
      <c r="BS88" s="240"/>
      <c r="BT88" s="240"/>
      <c r="BU88" s="240"/>
      <c r="BV88" s="240"/>
      <c r="BW88" s="213"/>
      <c r="BX88" s="213"/>
      <c r="BY88" s="213"/>
      <c r="BZ88" s="236"/>
      <c r="CD88" s="198"/>
      <c r="CE88" s="198"/>
      <c r="CF88" s="198"/>
      <c r="CG88" s="198"/>
      <c r="CH88" s="198"/>
    </row>
    <row r="89" spans="1:86" ht="6" customHeight="1">
      <c r="A89" s="213"/>
      <c r="B89" s="347"/>
      <c r="C89" s="347"/>
      <c r="D89" s="347"/>
      <c r="E89" s="347"/>
      <c r="F89" s="347"/>
      <c r="G89" s="347"/>
      <c r="H89" s="347"/>
      <c r="I89" s="347"/>
      <c r="J89" s="347"/>
      <c r="K89" s="347"/>
      <c r="L89" s="347"/>
      <c r="M89" s="347"/>
      <c r="N89" s="347"/>
      <c r="O89" s="347"/>
      <c r="P89" s="347"/>
      <c r="Q89" s="347"/>
      <c r="R89" s="347"/>
      <c r="S89" s="347"/>
      <c r="T89" s="347"/>
      <c r="U89" s="347"/>
      <c r="V89" s="347"/>
      <c r="W89" s="213"/>
      <c r="X89" s="213"/>
      <c r="Y89" s="213"/>
      <c r="Z89" s="213"/>
      <c r="AA89" s="213"/>
      <c r="AB89" s="213"/>
      <c r="AC89" s="213"/>
      <c r="AD89" s="213"/>
      <c r="AE89" s="349"/>
      <c r="AF89" s="349"/>
      <c r="AG89" s="349"/>
      <c r="AH89" s="349"/>
      <c r="AI89" s="349"/>
      <c r="AJ89" s="349"/>
      <c r="AK89" s="349"/>
      <c r="AL89" s="349"/>
      <c r="AM89" s="349"/>
      <c r="AN89" s="349"/>
      <c r="AO89" s="349"/>
      <c r="AP89" s="349"/>
      <c r="AQ89" s="349"/>
      <c r="AR89" s="349"/>
      <c r="AS89" s="349"/>
      <c r="AT89" s="349"/>
      <c r="AU89" s="349"/>
      <c r="AV89" s="213"/>
      <c r="AW89" s="213"/>
      <c r="AX89" s="213"/>
      <c r="AY89" s="213"/>
      <c r="AZ89" s="213"/>
      <c r="BA89" s="213"/>
      <c r="BB89" s="213"/>
      <c r="BC89" s="213"/>
      <c r="BD89" s="213"/>
      <c r="BE89" s="350"/>
      <c r="BF89" s="350"/>
      <c r="BG89" s="350"/>
      <c r="BH89" s="350"/>
      <c r="BI89" s="350"/>
      <c r="BJ89" s="350"/>
      <c r="BK89" s="350"/>
      <c r="BL89" s="350"/>
      <c r="BM89" s="350"/>
      <c r="BN89" s="350"/>
      <c r="BO89" s="350"/>
      <c r="BP89" s="350"/>
      <c r="BQ89" s="350"/>
      <c r="BR89" s="350"/>
      <c r="BS89" s="350"/>
      <c r="BT89" s="350"/>
      <c r="BU89" s="350"/>
      <c r="BV89" s="350"/>
      <c r="BW89" s="213"/>
      <c r="BX89" s="213"/>
      <c r="BY89" s="213"/>
      <c r="BZ89" s="201"/>
    </row>
    <row r="90" spans="1:86" ht="9" customHeight="1">
      <c r="A90" s="213"/>
      <c r="B90" s="213"/>
      <c r="C90" s="213"/>
      <c r="D90" s="213"/>
      <c r="E90" s="213"/>
      <c r="F90" s="213"/>
      <c r="G90" s="213"/>
      <c r="H90" s="213"/>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213"/>
      <c r="BT90" s="213"/>
      <c r="BU90" s="213"/>
      <c r="BV90" s="213"/>
      <c r="BW90" s="213"/>
      <c r="BX90" s="213"/>
      <c r="BY90" s="213"/>
      <c r="BZ90" s="201"/>
    </row>
    <row r="91" spans="1:86" ht="6" customHeight="1">
      <c r="A91" s="213"/>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201"/>
    </row>
    <row r="92" spans="1:86" ht="6" customHeight="1">
      <c r="A92" s="213"/>
      <c r="B92" s="348"/>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201"/>
    </row>
    <row r="93" spans="1:86" ht="6" customHeight="1">
      <c r="A93" s="213"/>
      <c r="B93" s="348"/>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8"/>
      <c r="BR93" s="348"/>
      <c r="BS93" s="348"/>
      <c r="BT93" s="348"/>
      <c r="BU93" s="348"/>
      <c r="BV93" s="348"/>
      <c r="BW93" s="348"/>
      <c r="BX93" s="348"/>
      <c r="BY93" s="348"/>
      <c r="BZ93" s="201"/>
    </row>
    <row r="94" spans="1:86" ht="6.75" customHeight="1">
      <c r="A94" s="213"/>
      <c r="B94" s="348"/>
      <c r="C94" s="348"/>
      <c r="D94" s="348"/>
      <c r="E94" s="348"/>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8"/>
      <c r="AG94" s="348"/>
      <c r="AH94" s="348"/>
      <c r="AI94" s="348"/>
      <c r="AJ94" s="348"/>
      <c r="AK94" s="348"/>
      <c r="AL94" s="348"/>
      <c r="AM94" s="348"/>
      <c r="AN94" s="348"/>
      <c r="AO94" s="348"/>
      <c r="AP94" s="348"/>
      <c r="AQ94" s="348"/>
      <c r="AR94" s="348"/>
      <c r="AS94" s="348"/>
      <c r="AT94" s="348"/>
      <c r="AU94" s="348"/>
      <c r="AV94" s="348"/>
      <c r="AW94" s="348"/>
      <c r="AX94" s="348"/>
      <c r="AY94" s="348"/>
      <c r="AZ94" s="348"/>
      <c r="BA94" s="348"/>
      <c r="BB94" s="348"/>
      <c r="BC94" s="348"/>
      <c r="BD94" s="348"/>
      <c r="BE94" s="348"/>
      <c r="BF94" s="348"/>
      <c r="BG94" s="348"/>
      <c r="BH94" s="348"/>
      <c r="BI94" s="348"/>
      <c r="BJ94" s="348"/>
      <c r="BK94" s="348"/>
      <c r="BL94" s="348"/>
      <c r="BM94" s="348"/>
      <c r="BN94" s="348"/>
      <c r="BO94" s="348"/>
      <c r="BP94" s="348"/>
      <c r="BQ94" s="348"/>
      <c r="BR94" s="348"/>
      <c r="BS94" s="348"/>
      <c r="BT94" s="348"/>
      <c r="BU94" s="348"/>
      <c r="BV94" s="348"/>
      <c r="BW94" s="348"/>
      <c r="BX94" s="348"/>
      <c r="BY94" s="348"/>
      <c r="BZ94" s="201"/>
    </row>
    <row r="95" spans="1:86" ht="6.75" customHeight="1">
      <c r="A95" s="213"/>
      <c r="B95" s="348"/>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8"/>
      <c r="AZ95" s="348"/>
      <c r="BA95" s="348"/>
      <c r="BB95" s="348"/>
      <c r="BC95" s="348"/>
      <c r="BD95" s="348"/>
      <c r="BE95" s="348"/>
      <c r="BF95" s="348"/>
      <c r="BG95" s="348"/>
      <c r="BH95" s="348"/>
      <c r="BI95" s="348"/>
      <c r="BJ95" s="348"/>
      <c r="BK95" s="348"/>
      <c r="BL95" s="348"/>
      <c r="BM95" s="348"/>
      <c r="BN95" s="348"/>
      <c r="BO95" s="348"/>
      <c r="BP95" s="348"/>
      <c r="BQ95" s="348"/>
      <c r="BR95" s="348"/>
      <c r="BS95" s="348"/>
      <c r="BT95" s="348"/>
      <c r="BU95" s="348"/>
      <c r="BV95" s="348"/>
      <c r="BW95" s="348"/>
      <c r="BX95" s="348"/>
      <c r="BY95" s="348"/>
      <c r="BZ95" s="201"/>
    </row>
    <row r="96" spans="1:86" ht="6.75" customHeight="1">
      <c r="A96" s="213"/>
      <c r="B96" s="348"/>
      <c r="C96" s="348"/>
      <c r="D96" s="348"/>
      <c r="E96" s="348"/>
      <c r="F96" s="348"/>
      <c r="G96" s="348"/>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c r="AH96" s="348"/>
      <c r="AI96" s="348"/>
      <c r="AJ96" s="348"/>
      <c r="AK96" s="348"/>
      <c r="AL96" s="348"/>
      <c r="AM96" s="348"/>
      <c r="AN96" s="348"/>
      <c r="AO96" s="348"/>
      <c r="AP96" s="348"/>
      <c r="AQ96" s="348"/>
      <c r="AR96" s="348"/>
      <c r="AS96" s="348"/>
      <c r="AT96" s="348"/>
      <c r="AU96" s="348"/>
      <c r="AV96" s="348"/>
      <c r="AW96" s="348"/>
      <c r="AX96" s="348"/>
      <c r="AY96" s="348"/>
      <c r="AZ96" s="348"/>
      <c r="BA96" s="348"/>
      <c r="BB96" s="348"/>
      <c r="BC96" s="348"/>
      <c r="BD96" s="348"/>
      <c r="BE96" s="348"/>
      <c r="BF96" s="348"/>
      <c r="BG96" s="348"/>
      <c r="BH96" s="348"/>
      <c r="BI96" s="348"/>
      <c r="BJ96" s="348"/>
      <c r="BK96" s="348"/>
      <c r="BL96" s="348"/>
      <c r="BM96" s="348"/>
      <c r="BN96" s="348"/>
      <c r="BO96" s="348"/>
      <c r="BP96" s="348"/>
      <c r="BQ96" s="348"/>
      <c r="BR96" s="348"/>
      <c r="BS96" s="348"/>
      <c r="BT96" s="348"/>
      <c r="BU96" s="348"/>
      <c r="BV96" s="348"/>
      <c r="BW96" s="348"/>
      <c r="BX96" s="348"/>
      <c r="BY96" s="348"/>
      <c r="BZ96" s="201"/>
    </row>
    <row r="97" spans="1:78" ht="6.75" customHeight="1">
      <c r="A97" s="213"/>
      <c r="B97" s="348"/>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8"/>
      <c r="AZ97" s="348"/>
      <c r="BA97" s="348"/>
      <c r="BB97" s="348"/>
      <c r="BC97" s="348"/>
      <c r="BD97" s="348"/>
      <c r="BE97" s="348"/>
      <c r="BF97" s="348"/>
      <c r="BG97" s="348"/>
      <c r="BH97" s="348"/>
      <c r="BI97" s="348"/>
      <c r="BJ97" s="348"/>
      <c r="BK97" s="348"/>
      <c r="BL97" s="348"/>
      <c r="BM97" s="348"/>
      <c r="BN97" s="348"/>
      <c r="BO97" s="348"/>
      <c r="BP97" s="348"/>
      <c r="BQ97" s="348"/>
      <c r="BR97" s="348"/>
      <c r="BS97" s="348"/>
      <c r="BT97" s="348"/>
      <c r="BU97" s="348"/>
      <c r="BV97" s="348"/>
      <c r="BW97" s="348"/>
      <c r="BX97" s="348"/>
      <c r="BY97" s="348"/>
      <c r="BZ97" s="201"/>
    </row>
    <row r="98" spans="1:78" ht="6.75" customHeight="1">
      <c r="A98" s="213"/>
      <c r="B98" s="348"/>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8"/>
      <c r="AY98" s="348"/>
      <c r="AZ98" s="348"/>
      <c r="BA98" s="348"/>
      <c r="BB98" s="348"/>
      <c r="BC98" s="348"/>
      <c r="BD98" s="348"/>
      <c r="BE98" s="348"/>
      <c r="BF98" s="348"/>
      <c r="BG98" s="348"/>
      <c r="BH98" s="348"/>
      <c r="BI98" s="348"/>
      <c r="BJ98" s="348"/>
      <c r="BK98" s="348"/>
      <c r="BL98" s="348"/>
      <c r="BM98" s="348"/>
      <c r="BN98" s="348"/>
      <c r="BO98" s="348"/>
      <c r="BP98" s="348"/>
      <c r="BQ98" s="348"/>
      <c r="BR98" s="348"/>
      <c r="BS98" s="348"/>
      <c r="BT98" s="348"/>
      <c r="BU98" s="348"/>
      <c r="BV98" s="348"/>
      <c r="BW98" s="348"/>
      <c r="BX98" s="348"/>
      <c r="BY98" s="348"/>
      <c r="BZ98" s="201"/>
    </row>
    <row r="99" spans="1:78" ht="6.75" customHeight="1">
      <c r="A99" s="213"/>
      <c r="B99" s="348"/>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8"/>
      <c r="BD99" s="348"/>
      <c r="BE99" s="348"/>
      <c r="BF99" s="348"/>
      <c r="BG99" s="348"/>
      <c r="BH99" s="348"/>
      <c r="BI99" s="348"/>
      <c r="BJ99" s="348"/>
      <c r="BK99" s="348"/>
      <c r="BL99" s="348"/>
      <c r="BM99" s="348"/>
      <c r="BN99" s="348"/>
      <c r="BO99" s="348"/>
      <c r="BP99" s="348"/>
      <c r="BQ99" s="348"/>
      <c r="BR99" s="348"/>
      <c r="BS99" s="348"/>
      <c r="BT99" s="348"/>
      <c r="BU99" s="348"/>
      <c r="BV99" s="348"/>
      <c r="BW99" s="348"/>
      <c r="BX99" s="348"/>
      <c r="BY99" s="348"/>
      <c r="BZ99" s="201"/>
    </row>
    <row r="100" spans="1:78" ht="6.75" customHeight="1">
      <c r="A100" s="213"/>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8"/>
      <c r="BS100" s="348"/>
      <c r="BT100" s="348"/>
      <c r="BU100" s="348"/>
      <c r="BV100" s="348"/>
      <c r="BW100" s="348"/>
      <c r="BX100" s="348"/>
      <c r="BY100" s="348"/>
      <c r="BZ100" s="201"/>
    </row>
    <row r="101" spans="1:78" s="209" customFormat="1" ht="5.25"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36"/>
    </row>
    <row r="102" spans="1:78" s="209" customFormat="1" ht="5.2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36"/>
    </row>
  </sheetData>
  <sheetProtection sheet="1" selectLockedCells="1"/>
  <mergeCells count="82">
    <mergeCell ref="A1:F3"/>
    <mergeCell ref="G2:BV5"/>
    <mergeCell ref="A13:P15"/>
    <mergeCell ref="BN82:BY83"/>
    <mergeCell ref="B85:V86"/>
    <mergeCell ref="BF30:BY31"/>
    <mergeCell ref="BR13:BW15"/>
    <mergeCell ref="AZ16:BA17"/>
    <mergeCell ref="BB16:BF17"/>
    <mergeCell ref="AG82:AH84"/>
    <mergeCell ref="AI82:AJ84"/>
    <mergeCell ref="AK82:AL84"/>
    <mergeCell ref="B80:AK81"/>
    <mergeCell ref="BG16:BH17"/>
    <mergeCell ref="BF28:BY29"/>
    <mergeCell ref="AD41:AQ42"/>
    <mergeCell ref="A39:BN39"/>
    <mergeCell ref="AN24:AY31"/>
    <mergeCell ref="N37:W37"/>
    <mergeCell ref="A37:M37"/>
    <mergeCell ref="B91:BY100"/>
    <mergeCell ref="N87:O89"/>
    <mergeCell ref="P87:R89"/>
    <mergeCell ref="S87:T89"/>
    <mergeCell ref="U87:V89"/>
    <mergeCell ref="AE89:AU89"/>
    <mergeCell ref="BE89:BV89"/>
    <mergeCell ref="B87:C89"/>
    <mergeCell ref="D87:E89"/>
    <mergeCell ref="F87:G89"/>
    <mergeCell ref="H87:I89"/>
    <mergeCell ref="J87:K89"/>
    <mergeCell ref="L87:M89"/>
    <mergeCell ref="I90:BR90"/>
    <mergeCell ref="BB82:BM83"/>
    <mergeCell ref="AE82:AF84"/>
    <mergeCell ref="B82:C84"/>
    <mergeCell ref="D82:E84"/>
    <mergeCell ref="F82:G84"/>
    <mergeCell ref="H82:I84"/>
    <mergeCell ref="J82:K84"/>
    <mergeCell ref="L82:M84"/>
    <mergeCell ref="N82:O84"/>
    <mergeCell ref="P82:R84"/>
    <mergeCell ref="S82:T84"/>
    <mergeCell ref="U82:V84"/>
    <mergeCell ref="W82:X84"/>
    <mergeCell ref="Y82:Z84"/>
    <mergeCell ref="AA82:AB84"/>
    <mergeCell ref="AC82:AD84"/>
    <mergeCell ref="B6:BM8"/>
    <mergeCell ref="A18:M23"/>
    <mergeCell ref="A24:M25"/>
    <mergeCell ref="BJ13:BO15"/>
    <mergeCell ref="BH13:BI15"/>
    <mergeCell ref="AZ13:BG15"/>
    <mergeCell ref="BF24:BY25"/>
    <mergeCell ref="N16:AM17"/>
    <mergeCell ref="N18:AM23"/>
    <mergeCell ref="N24:AM25"/>
    <mergeCell ref="AN13:AY15"/>
    <mergeCell ref="AN16:AY23"/>
    <mergeCell ref="BI16:BR17"/>
    <mergeCell ref="AZ18:BY23"/>
    <mergeCell ref="A16:M17"/>
    <mergeCell ref="BX13:BY15"/>
    <mergeCell ref="B9:BY11"/>
    <mergeCell ref="B43:BY43"/>
    <mergeCell ref="B40:O40"/>
    <mergeCell ref="P40:AC40"/>
    <mergeCell ref="AD40:AQ40"/>
    <mergeCell ref="AZ26:BE27"/>
    <mergeCell ref="BF26:BY27"/>
    <mergeCell ref="A26:M31"/>
    <mergeCell ref="N26:AM31"/>
    <mergeCell ref="AZ30:BE31"/>
    <mergeCell ref="AZ28:BE29"/>
    <mergeCell ref="BP13:BQ15"/>
    <mergeCell ref="B41:O42"/>
    <mergeCell ref="P41:AC42"/>
    <mergeCell ref="AZ24:BE25"/>
    <mergeCell ref="A34:P36"/>
  </mergeCells>
  <phoneticPr fontId="1"/>
  <dataValidations count="2">
    <dataValidation imeMode="fullKatakana" allowBlank="1" showInputMessage="1" showErrorMessage="1" sqref="N16:AM17 N24:AM25"/>
    <dataValidation imeMode="disabled" allowBlank="1" showInputMessage="1" showErrorMessage="1" sqref="AZ13:BG15 BJ13:BO15 BR13:BW15 BB16:BF17 BI16:BR17 BF26:BY31"/>
  </dataValidations>
  <printOptions horizontalCentered="1"/>
  <pageMargins left="0.19685039370078741" right="0.19685039370078741" top="0.74803149606299213" bottom="0.74803149606299213" header="0.31496062992125984" footer="0.31496062992125984"/>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62"/>
  <sheetViews>
    <sheetView tabSelected="1" view="pageBreakPreview" zoomScale="85" zoomScaleNormal="85" zoomScaleSheetLayoutView="85" workbookViewId="0">
      <selection activeCell="G4" sqref="G4"/>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21</v>
      </c>
    </row>
    <row r="2" spans="1:20" ht="14.1" customHeight="1" thickBot="1">
      <c r="A2" s="392">
        <v>1</v>
      </c>
      <c r="B2" s="406" t="s">
        <v>111</v>
      </c>
      <c r="C2" s="400" t="s">
        <v>14</v>
      </c>
      <c r="D2" s="402" t="s">
        <v>15</v>
      </c>
      <c r="E2" s="404" t="s">
        <v>16</v>
      </c>
      <c r="F2" s="383" t="s">
        <v>18</v>
      </c>
      <c r="G2" s="409" t="s">
        <v>17</v>
      </c>
      <c r="H2" s="398" t="s">
        <v>22</v>
      </c>
      <c r="I2" s="87"/>
      <c r="N2" s="86" t="s">
        <v>121</v>
      </c>
    </row>
    <row r="3" spans="1:20" ht="14.1" customHeight="1" thickBot="1">
      <c r="A3" s="392"/>
      <c r="B3" s="407"/>
      <c r="C3" s="401"/>
      <c r="D3" s="403"/>
      <c r="E3" s="404"/>
      <c r="F3" s="384"/>
      <c r="G3" s="385"/>
      <c r="H3" s="399"/>
      <c r="I3" s="88" t="s">
        <v>52</v>
      </c>
      <c r="N3" s="455" t="s">
        <v>85</v>
      </c>
      <c r="O3" s="427" t="s">
        <v>87</v>
      </c>
      <c r="P3" s="427"/>
      <c r="Q3" s="89" t="s">
        <v>88</v>
      </c>
    </row>
    <row r="4" spans="1:20" ht="24.95" customHeight="1">
      <c r="A4" s="392"/>
      <c r="B4" s="90" t="s">
        <v>34</v>
      </c>
      <c r="C4" s="14"/>
      <c r="D4" s="15"/>
      <c r="E4" s="16"/>
      <c r="F4" s="17"/>
      <c r="G4" s="18"/>
      <c r="H4" s="91">
        <f>SUM(C4:G4)</f>
        <v>0</v>
      </c>
      <c r="I4" s="92">
        <f>H4-E4-G4</f>
        <v>0</v>
      </c>
      <c r="K4" s="420" t="s">
        <v>71</v>
      </c>
      <c r="L4" s="421"/>
      <c r="N4" s="456"/>
      <c r="O4" s="453" t="s">
        <v>54</v>
      </c>
      <c r="P4" s="454" t="s">
        <v>86</v>
      </c>
      <c r="Q4" s="428" t="s">
        <v>89</v>
      </c>
    </row>
    <row r="5" spans="1:20" ht="24.95" customHeight="1" thickBot="1">
      <c r="A5" s="392"/>
      <c r="B5" s="93" t="s">
        <v>72</v>
      </c>
      <c r="C5" s="34"/>
      <c r="D5" s="35"/>
      <c r="E5" s="36"/>
      <c r="F5" s="37"/>
      <c r="G5" s="38"/>
      <c r="H5" s="94">
        <f>SUM(C5:G5)</f>
        <v>0</v>
      </c>
      <c r="I5" s="95">
        <f>H5-E5-G5</f>
        <v>0</v>
      </c>
      <c r="K5" s="422"/>
      <c r="L5" s="423"/>
      <c r="N5" s="457"/>
      <c r="O5" s="453"/>
      <c r="P5" s="454"/>
      <c r="Q5" s="428"/>
    </row>
    <row r="6" spans="1:20" ht="24.95" customHeight="1" thickTop="1" thickBot="1">
      <c r="A6" s="392"/>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16" t="str">
        <f>IF(I4&lt;I5,"①","②")</f>
        <v>②</v>
      </c>
      <c r="L6" s="417"/>
      <c r="N6" s="98" t="b">
        <f>IF(OR(AND(O6,P6),Q6),TRUE)</f>
        <v>1</v>
      </c>
      <c r="O6" s="99" t="b">
        <f>IF(I6&lt;&gt;0,TRUE)</f>
        <v>0</v>
      </c>
      <c r="P6" s="100" t="b">
        <f>IF(I6&gt;I13,TRUE)</f>
        <v>0</v>
      </c>
      <c r="Q6" s="101" t="b">
        <f>IF(AND(H6=0,H13=0),TRUE)</f>
        <v>1</v>
      </c>
    </row>
    <row r="7" spans="1:20" ht="54" customHeight="1">
      <c r="A7" s="426" t="s">
        <v>91</v>
      </c>
      <c r="B7" s="396"/>
      <c r="C7" s="396"/>
      <c r="D7" s="396"/>
      <c r="E7" s="396"/>
      <c r="F7" s="396"/>
      <c r="G7" s="396"/>
      <c r="H7" s="396"/>
      <c r="I7" s="396"/>
    </row>
    <row r="8" spans="1:20" ht="19.5" thickBot="1">
      <c r="A8" s="396" t="s">
        <v>90</v>
      </c>
      <c r="B8" s="396"/>
      <c r="C8" s="396"/>
      <c r="D8" s="396"/>
      <c r="E8" s="396"/>
      <c r="F8" s="396"/>
      <c r="G8" s="396"/>
      <c r="H8" s="396"/>
      <c r="I8" s="396"/>
      <c r="M8" s="86" t="s">
        <v>81</v>
      </c>
    </row>
    <row r="9" spans="1:20">
      <c r="A9" s="396" t="s">
        <v>51</v>
      </c>
      <c r="B9" s="396"/>
      <c r="C9" s="396"/>
      <c r="D9" s="396"/>
      <c r="E9" s="396"/>
      <c r="F9" s="396"/>
      <c r="G9" s="396"/>
      <c r="H9" s="396"/>
      <c r="I9" s="396"/>
      <c r="K9" s="410" t="s">
        <v>94</v>
      </c>
      <c r="L9" s="411"/>
      <c r="M9" s="418" t="s">
        <v>14</v>
      </c>
      <c r="N9" s="418" t="s">
        <v>15</v>
      </c>
      <c r="O9" s="418" t="s">
        <v>16</v>
      </c>
      <c r="P9" s="431" t="s">
        <v>18</v>
      </c>
      <c r="Q9" s="429" t="s">
        <v>30</v>
      </c>
      <c r="R9" s="434" t="s">
        <v>22</v>
      </c>
      <c r="S9" s="102"/>
    </row>
    <row r="10" spans="1:20" ht="14.1" customHeight="1" thickBot="1">
      <c r="K10" s="412"/>
      <c r="L10" s="413"/>
      <c r="M10" s="419"/>
      <c r="N10" s="419"/>
      <c r="O10" s="419"/>
      <c r="P10" s="432"/>
      <c r="Q10" s="430"/>
      <c r="R10" s="434"/>
      <c r="S10" s="103" t="s">
        <v>53</v>
      </c>
    </row>
    <row r="11" spans="1:20" ht="12" customHeight="1" thickBot="1">
      <c r="A11" s="392">
        <v>2</v>
      </c>
      <c r="B11" s="405" t="s">
        <v>119</v>
      </c>
      <c r="C11" s="400" t="s">
        <v>14</v>
      </c>
      <c r="D11" s="402" t="s">
        <v>15</v>
      </c>
      <c r="E11" s="404" t="s">
        <v>16</v>
      </c>
      <c r="F11" s="383" t="s">
        <v>18</v>
      </c>
      <c r="G11" s="385" t="s">
        <v>30</v>
      </c>
      <c r="H11" s="398" t="s">
        <v>22</v>
      </c>
      <c r="I11" s="87"/>
      <c r="K11" s="414"/>
      <c r="L11" s="415"/>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92"/>
      <c r="B12" s="405"/>
      <c r="C12" s="401"/>
      <c r="D12" s="403"/>
      <c r="E12" s="404"/>
      <c r="F12" s="384"/>
      <c r="G12" s="385"/>
      <c r="H12" s="399"/>
      <c r="I12" s="88" t="s">
        <v>23</v>
      </c>
      <c r="K12" s="424" t="s">
        <v>130</v>
      </c>
      <c r="L12" s="246" t="s">
        <v>128</v>
      </c>
      <c r="M12" s="253">
        <f>IF(M11&gt;0,M11*-1,0)</f>
        <v>0</v>
      </c>
      <c r="N12" s="253">
        <f>IF(N11&gt;0,N11*-1,0)</f>
        <v>0</v>
      </c>
      <c r="O12" s="253">
        <f>IF(O11&gt;0,O11*-1,0)</f>
        <v>0</v>
      </c>
      <c r="P12" s="254">
        <f>IF(P11&gt;0,P11*-1,0)</f>
        <v>0</v>
      </c>
      <c r="Q12" s="249"/>
      <c r="R12" s="250"/>
      <c r="S12" s="251">
        <f>IF(S11&gt;0,S11*-1,0)</f>
        <v>0</v>
      </c>
    </row>
    <row r="13" spans="1:20" ht="24.95" customHeight="1" thickBot="1">
      <c r="A13" s="392"/>
      <c r="B13" s="405"/>
      <c r="C13" s="21"/>
      <c r="D13" s="22"/>
      <c r="E13" s="23"/>
      <c r="F13" s="24"/>
      <c r="G13" s="20">
        <v>0</v>
      </c>
      <c r="H13" s="108">
        <f>SUM(C13:G13)</f>
        <v>0</v>
      </c>
      <c r="I13" s="109">
        <f>H13-E13-G13</f>
        <v>0</v>
      </c>
      <c r="K13" s="425"/>
      <c r="L13" s="255" t="s">
        <v>129</v>
      </c>
      <c r="M13" s="256">
        <f>IF(M11&lt;0,M11*-1,0)</f>
        <v>0</v>
      </c>
      <c r="N13" s="256">
        <f>IF(N11&lt;0,N11*-1,0)</f>
        <v>0</v>
      </c>
      <c r="O13" s="256">
        <f>IF(O11&lt;0,O11*-1,0)</f>
        <v>0</v>
      </c>
      <c r="P13" s="257">
        <f>IF(P11&lt;0,P11*-1,0)</f>
        <v>0</v>
      </c>
      <c r="Q13" s="248"/>
      <c r="R13" s="247"/>
      <c r="S13" s="252">
        <f>IF(S11&lt;0,S11*-1,0)</f>
        <v>0</v>
      </c>
    </row>
    <row r="14" spans="1:20" ht="14.1" customHeight="1" thickBot="1">
      <c r="I14" s="111" t="s">
        <v>40</v>
      </c>
      <c r="R14" s="120"/>
      <c r="S14" s="121"/>
      <c r="T14" s="112"/>
    </row>
    <row r="15" spans="1:20" s="112" customFormat="1" ht="12.6" customHeight="1" thickBot="1">
      <c r="A15" s="473">
        <v>3</v>
      </c>
      <c r="B15" s="378" t="s">
        <v>137</v>
      </c>
      <c r="C15" s="390" t="s">
        <v>14</v>
      </c>
      <c r="D15" s="388" t="s">
        <v>15</v>
      </c>
      <c r="E15" s="386" t="s">
        <v>16</v>
      </c>
      <c r="F15" s="393" t="s">
        <v>18</v>
      </c>
      <c r="G15" s="394" t="s">
        <v>41</v>
      </c>
      <c r="H15" s="113"/>
      <c r="I15" s="113"/>
      <c r="K15" s="243" t="s">
        <v>132</v>
      </c>
      <c r="L15" s="114"/>
      <c r="M15" s="115"/>
      <c r="N15" s="115"/>
      <c r="O15" s="115"/>
      <c r="P15" s="115"/>
      <c r="Q15" s="114"/>
      <c r="R15" s="86"/>
      <c r="S15" s="86"/>
    </row>
    <row r="16" spans="1:20" s="112" customFormat="1" ht="12.6" customHeight="1">
      <c r="A16" s="474"/>
      <c r="B16" s="379"/>
      <c r="C16" s="391"/>
      <c r="D16" s="389"/>
      <c r="E16" s="387"/>
      <c r="F16" s="387"/>
      <c r="G16" s="395"/>
      <c r="H16" s="116"/>
      <c r="I16" s="116"/>
      <c r="K16" s="449" t="s">
        <v>133</v>
      </c>
      <c r="L16" s="450"/>
      <c r="M16" s="118" t="s">
        <v>66</v>
      </c>
      <c r="N16" s="118" t="s">
        <v>67</v>
      </c>
      <c r="O16" s="118" t="s">
        <v>68</v>
      </c>
      <c r="P16" s="119" t="s">
        <v>69</v>
      </c>
      <c r="Q16" s="114"/>
    </row>
    <row r="17" spans="1:20" s="112" customFormat="1" ht="24.95" customHeight="1">
      <c r="A17" s="474"/>
      <c r="B17" s="379"/>
      <c r="C17" s="25"/>
      <c r="D17" s="26"/>
      <c r="E17" s="27"/>
      <c r="F17" s="28"/>
      <c r="G17" s="117">
        <f>SUM(C17,D17,F17)</f>
        <v>0</v>
      </c>
      <c r="H17" s="113"/>
      <c r="I17" s="113"/>
      <c r="K17" s="376" t="s">
        <v>131</v>
      </c>
      <c r="L17" s="377"/>
      <c r="M17" s="258">
        <f>IF(C17&lt;0,C17,0)</f>
        <v>0</v>
      </c>
      <c r="N17" s="258">
        <f t="shared" ref="N17:P17" si="1">IF(D17&lt;0,D17,0)</f>
        <v>0</v>
      </c>
      <c r="O17" s="258">
        <f t="shared" si="1"/>
        <v>0</v>
      </c>
      <c r="P17" s="259">
        <f t="shared" si="1"/>
        <v>0</v>
      </c>
      <c r="Q17" s="114"/>
      <c r="R17" s="120"/>
      <c r="S17" s="121"/>
    </row>
    <row r="18" spans="1:20" s="112" customFormat="1" ht="19.5" thickBot="1">
      <c r="A18" s="475"/>
      <c r="B18" s="122" t="s">
        <v>138</v>
      </c>
      <c r="C18" s="30"/>
      <c r="D18" s="31"/>
      <c r="E18" s="32"/>
      <c r="F18" s="33"/>
      <c r="G18" s="123">
        <f>SUM(C18,D18,F18)</f>
        <v>0</v>
      </c>
      <c r="H18" s="113"/>
      <c r="I18" s="113"/>
      <c r="K18" s="447" t="s">
        <v>95</v>
      </c>
      <c r="L18" s="448"/>
      <c r="M18" s="124">
        <f>IF(C17&gt;0,C17,0)</f>
        <v>0</v>
      </c>
      <c r="N18" s="124">
        <f t="shared" ref="N18:P18" si="2">IF(D17&gt;0,D17,0)</f>
        <v>0</v>
      </c>
      <c r="O18" s="124">
        <f t="shared" si="2"/>
        <v>0</v>
      </c>
      <c r="P18" s="125">
        <f t="shared" si="2"/>
        <v>0</v>
      </c>
      <c r="Q18" s="114"/>
      <c r="R18" s="86"/>
      <c r="S18" s="86"/>
    </row>
    <row r="19" spans="1:20" s="112" customFormat="1" ht="13.5" customHeight="1">
      <c r="A19" s="408" t="s">
        <v>139</v>
      </c>
      <c r="B19" s="408"/>
      <c r="C19" s="408"/>
      <c r="D19" s="408"/>
      <c r="E19" s="408"/>
      <c r="F19" s="408"/>
      <c r="G19" s="408"/>
      <c r="H19" s="408"/>
      <c r="I19" s="408"/>
      <c r="T19" s="86"/>
    </row>
    <row r="20" spans="1:20" s="112" customFormat="1" ht="38.25" customHeight="1" thickBot="1">
      <c r="A20" s="408"/>
      <c r="B20" s="408"/>
      <c r="C20" s="408"/>
      <c r="D20" s="408"/>
      <c r="E20" s="408"/>
      <c r="F20" s="408"/>
      <c r="G20" s="408"/>
      <c r="H20" s="408"/>
      <c r="I20" s="408"/>
      <c r="T20" s="86"/>
    </row>
    <row r="21" spans="1:20" s="112" customFormat="1" ht="13.5" customHeight="1">
      <c r="A21" s="86"/>
      <c r="B21" s="86"/>
      <c r="C21" s="86"/>
      <c r="D21" s="86"/>
      <c r="E21" s="86"/>
      <c r="F21" s="86"/>
      <c r="G21" s="86"/>
      <c r="H21" s="86"/>
      <c r="I21" s="86"/>
      <c r="K21" s="435" t="s">
        <v>56</v>
      </c>
      <c r="L21" s="436"/>
      <c r="M21" s="126" t="s">
        <v>143</v>
      </c>
      <c r="N21" s="127" t="s">
        <v>144</v>
      </c>
      <c r="O21" s="128" t="s">
        <v>136</v>
      </c>
      <c r="P21" s="466" t="s">
        <v>62</v>
      </c>
      <c r="Q21" s="467"/>
      <c r="R21" s="129"/>
      <c r="S21" s="130"/>
      <c r="T21" s="86"/>
    </row>
    <row r="22" spans="1:20" s="112" customFormat="1" ht="24.95" customHeight="1">
      <c r="A22" s="392">
        <v>4</v>
      </c>
      <c r="B22" s="382" t="s">
        <v>39</v>
      </c>
      <c r="C22" s="131" t="s">
        <v>16</v>
      </c>
      <c r="D22" s="131" t="s">
        <v>26</v>
      </c>
      <c r="E22" s="131" t="s">
        <v>22</v>
      </c>
      <c r="F22" s="86"/>
      <c r="G22" s="86"/>
      <c r="H22" s="86"/>
      <c r="I22" s="86"/>
      <c r="K22" s="437"/>
      <c r="L22" s="438"/>
      <c r="M22" s="132" t="s">
        <v>58</v>
      </c>
      <c r="N22" s="133" t="s">
        <v>57</v>
      </c>
      <c r="O22" s="134" t="s">
        <v>59</v>
      </c>
      <c r="P22" s="468"/>
      <c r="Q22" s="469"/>
      <c r="R22" s="135" t="s">
        <v>60</v>
      </c>
      <c r="S22" s="136" t="s">
        <v>61</v>
      </c>
      <c r="T22" s="86"/>
    </row>
    <row r="23" spans="1:20" s="112" customFormat="1" ht="24.95" customHeight="1" thickBot="1">
      <c r="A23" s="392"/>
      <c r="B23" s="382"/>
      <c r="C23" s="104">
        <f>IF(E6&lt;E13,P24,0)</f>
        <v>0</v>
      </c>
      <c r="D23" s="29"/>
      <c r="E23" s="104">
        <f>SUM(C23:D23)</f>
        <v>0</v>
      </c>
      <c r="F23" s="86"/>
      <c r="G23" s="86"/>
      <c r="H23" s="86"/>
      <c r="I23" s="86"/>
      <c r="K23" s="437"/>
      <c r="L23" s="438"/>
      <c r="M23" s="137" t="s">
        <v>134</v>
      </c>
      <c r="N23" s="138" t="s">
        <v>135</v>
      </c>
      <c r="O23" s="139" t="s">
        <v>122</v>
      </c>
      <c r="P23" s="468"/>
      <c r="Q23" s="469"/>
      <c r="R23" s="140" t="s">
        <v>63</v>
      </c>
      <c r="S23" s="141" t="s">
        <v>55</v>
      </c>
      <c r="T23" s="86"/>
    </row>
    <row r="24" spans="1:20" ht="13.5" customHeight="1" thickBot="1">
      <c r="K24" s="439"/>
      <c r="L24" s="440"/>
      <c r="M24" s="142">
        <f>I6-I13</f>
        <v>0</v>
      </c>
      <c r="N24" s="143">
        <f>G17</f>
        <v>0</v>
      </c>
      <c r="O24" s="144">
        <f>IF(M24&gt;N24,M24-N24,0)</f>
        <v>0</v>
      </c>
      <c r="P24" s="451">
        <f>MIN(R24:S24)</f>
        <v>0</v>
      </c>
      <c r="Q24" s="452"/>
      <c r="R24" s="145">
        <f>O24-D23</f>
        <v>0</v>
      </c>
      <c r="S24" s="146">
        <f>E13+E17-E6</f>
        <v>0</v>
      </c>
    </row>
    <row r="25" spans="1:20" ht="12.6" customHeight="1" thickBot="1">
      <c r="A25" s="392">
        <v>5</v>
      </c>
      <c r="B25" s="405" t="s">
        <v>82</v>
      </c>
      <c r="C25" s="400" t="s">
        <v>14</v>
      </c>
      <c r="D25" s="402" t="s">
        <v>15</v>
      </c>
      <c r="E25" s="404" t="s">
        <v>16</v>
      </c>
      <c r="F25" s="383" t="s">
        <v>18</v>
      </c>
      <c r="G25" s="385" t="s">
        <v>17</v>
      </c>
      <c r="H25" s="398" t="s">
        <v>22</v>
      </c>
      <c r="I25" s="87"/>
    </row>
    <row r="26" spans="1:20" ht="12.6" customHeight="1">
      <c r="A26" s="392"/>
      <c r="B26" s="405"/>
      <c r="C26" s="401"/>
      <c r="D26" s="403"/>
      <c r="E26" s="404"/>
      <c r="F26" s="384"/>
      <c r="G26" s="385"/>
      <c r="H26" s="399"/>
      <c r="I26" s="88" t="s">
        <v>23</v>
      </c>
    </row>
    <row r="27" spans="1:20" ht="24.95" customHeight="1" thickBot="1">
      <c r="A27" s="392"/>
      <c r="B27" s="405"/>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92">
        <v>6</v>
      </c>
      <c r="B29" s="380" t="s">
        <v>125</v>
      </c>
      <c r="C29" s="153" t="s">
        <v>124</v>
      </c>
      <c r="E29" s="154" t="s">
        <v>83</v>
      </c>
      <c r="F29" s="153" t="s">
        <v>126</v>
      </c>
      <c r="G29" s="153" t="s">
        <v>65</v>
      </c>
      <c r="H29" s="260" t="s">
        <v>141</v>
      </c>
      <c r="I29" s="155" t="s">
        <v>64</v>
      </c>
    </row>
    <row r="30" spans="1:20" ht="24.95" customHeight="1" thickBot="1">
      <c r="A30" s="392"/>
      <c r="B30" s="381"/>
      <c r="C30" s="29"/>
      <c r="E30" s="104">
        <f>I27</f>
        <v>0</v>
      </c>
      <c r="F30" s="104">
        <f>E23</f>
        <v>0</v>
      </c>
      <c r="G30" s="104">
        <f>C30</f>
        <v>0</v>
      </c>
      <c r="H30" s="244">
        <f>IF(C18&gt;0,C18,0)+IF(D18&gt;0,D18,0)+IF(F18&gt;0,F18,0)</f>
        <v>0</v>
      </c>
      <c r="I30" s="150">
        <f>IF(E30-F30-G30-H30&lt;0,0,E30-F30-G30-H30)</f>
        <v>0</v>
      </c>
    </row>
    <row r="31" spans="1:20" ht="13.5" customHeight="1" thickBot="1">
      <c r="I31" s="152"/>
    </row>
    <row r="32" spans="1:20" ht="14.1" customHeight="1" thickBot="1">
      <c r="A32" s="392">
        <v>7</v>
      </c>
      <c r="B32" s="406" t="s">
        <v>112</v>
      </c>
      <c r="C32" s="400" t="s">
        <v>14</v>
      </c>
      <c r="D32" s="402" t="s">
        <v>15</v>
      </c>
      <c r="E32" s="404" t="s">
        <v>16</v>
      </c>
      <c r="F32" s="383" t="s">
        <v>18</v>
      </c>
      <c r="G32" s="385" t="s">
        <v>17</v>
      </c>
      <c r="H32" s="398" t="s">
        <v>22</v>
      </c>
      <c r="I32" s="87"/>
      <c r="K32" s="441" t="s">
        <v>110</v>
      </c>
      <c r="L32" s="442"/>
      <c r="M32" s="419" t="s">
        <v>14</v>
      </c>
      <c r="N32" s="419" t="s">
        <v>15</v>
      </c>
      <c r="O32" s="419" t="s">
        <v>16</v>
      </c>
      <c r="P32" s="419" t="s">
        <v>18</v>
      </c>
      <c r="Q32" s="433" t="s">
        <v>30</v>
      </c>
      <c r="R32" s="434" t="s">
        <v>22</v>
      </c>
      <c r="S32" s="102"/>
    </row>
    <row r="33" spans="1:19" ht="14.1" customHeight="1">
      <c r="A33" s="392"/>
      <c r="B33" s="407"/>
      <c r="C33" s="401"/>
      <c r="D33" s="403"/>
      <c r="E33" s="404"/>
      <c r="F33" s="384"/>
      <c r="G33" s="385"/>
      <c r="H33" s="399"/>
      <c r="I33" s="88" t="s">
        <v>23</v>
      </c>
      <c r="K33" s="443"/>
      <c r="L33" s="444"/>
      <c r="M33" s="419"/>
      <c r="N33" s="419"/>
      <c r="O33" s="419"/>
      <c r="P33" s="419"/>
      <c r="Q33" s="415"/>
      <c r="R33" s="434"/>
      <c r="S33" s="103" t="s">
        <v>53</v>
      </c>
    </row>
    <row r="34" spans="1:19" ht="24.95" customHeight="1">
      <c r="A34" s="392"/>
      <c r="B34" s="156" t="s">
        <v>34</v>
      </c>
      <c r="C34" s="60"/>
      <c r="D34" s="61"/>
      <c r="E34" s="62"/>
      <c r="F34" s="63"/>
      <c r="G34" s="64"/>
      <c r="H34" s="107">
        <f>SUM(C34:G34)</f>
        <v>0</v>
      </c>
      <c r="I34" s="157">
        <f>H34-E34-G34</f>
        <v>0</v>
      </c>
      <c r="K34" s="445"/>
      <c r="L34" s="446"/>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92"/>
      <c r="B35" s="158" t="s">
        <v>74</v>
      </c>
      <c r="C35" s="65"/>
      <c r="D35" s="66"/>
      <c r="E35" s="62"/>
      <c r="F35" s="67"/>
      <c r="G35" s="64"/>
      <c r="H35" s="107">
        <f>SUM(C35:G35)</f>
        <v>0</v>
      </c>
      <c r="I35" s="150">
        <f>H35-E35-G35</f>
        <v>0</v>
      </c>
    </row>
    <row r="36" spans="1:19" ht="18.75" customHeight="1">
      <c r="A36" s="396" t="s">
        <v>92</v>
      </c>
      <c r="B36" s="396"/>
      <c r="C36" s="396"/>
      <c r="D36" s="396"/>
      <c r="E36" s="396"/>
      <c r="F36" s="396"/>
      <c r="G36" s="396"/>
      <c r="H36" s="396"/>
      <c r="I36" s="396"/>
    </row>
    <row r="37" spans="1:19" ht="13.5" customHeight="1" thickBot="1"/>
    <row r="38" spans="1:19" ht="33" customHeight="1">
      <c r="A38" s="392">
        <v>8</v>
      </c>
      <c r="B38" s="159" t="s">
        <v>33</v>
      </c>
      <c r="C38" s="131" t="s">
        <v>14</v>
      </c>
      <c r="D38" s="131" t="s">
        <v>15</v>
      </c>
      <c r="E38" s="131" t="s">
        <v>18</v>
      </c>
      <c r="F38" s="131" t="s">
        <v>22</v>
      </c>
      <c r="M38" s="245"/>
      <c r="N38" s="242" t="s">
        <v>109</v>
      </c>
      <c r="O38" s="242" t="s">
        <v>108</v>
      </c>
      <c r="Q38" s="463" t="s">
        <v>106</v>
      </c>
      <c r="R38" s="464"/>
      <c r="S38" s="160" t="s">
        <v>107</v>
      </c>
    </row>
    <row r="39" spans="1:19" ht="24.95" customHeight="1">
      <c r="A39" s="392"/>
      <c r="B39" s="161" t="s">
        <v>75</v>
      </c>
      <c r="C39" s="68"/>
      <c r="D39" s="68"/>
      <c r="E39" s="68"/>
      <c r="F39" s="162">
        <f>SUM(C39:E39)</f>
        <v>0</v>
      </c>
      <c r="N39" s="110">
        <f>IF(AND(I34&lt;&gt;I35,H50="Ｂ"),E50,E49)</f>
        <v>0</v>
      </c>
      <c r="O39" s="241">
        <f>IF(AND(I34&lt;&gt;I35,H50="Ｂ"),C50,C49)</f>
        <v>0</v>
      </c>
      <c r="Q39" s="163">
        <v>0</v>
      </c>
      <c r="R39" s="19" t="s">
        <v>101</v>
      </c>
      <c r="S39" s="105">
        <v>1140</v>
      </c>
    </row>
    <row r="40" spans="1:19" ht="24.95" customHeight="1">
      <c r="A40" s="392"/>
      <c r="B40" s="161" t="s">
        <v>76</v>
      </c>
      <c r="C40" s="68"/>
      <c r="D40" s="68"/>
      <c r="E40" s="68"/>
      <c r="F40" s="162">
        <f>SUM(C40:E40)</f>
        <v>0</v>
      </c>
      <c r="Q40" s="163">
        <v>0.5</v>
      </c>
      <c r="R40" s="19" t="s">
        <v>102</v>
      </c>
      <c r="S40" s="105">
        <v>1368</v>
      </c>
    </row>
    <row r="41" spans="1:19" ht="24" customHeight="1">
      <c r="A41" s="471" t="s">
        <v>116</v>
      </c>
      <c r="B41" s="472"/>
      <c r="C41" s="472"/>
      <c r="D41" s="472"/>
      <c r="E41" s="472"/>
      <c r="F41" s="472"/>
      <c r="G41" s="472"/>
      <c r="H41" s="472"/>
      <c r="I41" s="472"/>
      <c r="Q41" s="163">
        <v>0.6</v>
      </c>
      <c r="R41" s="19" t="s">
        <v>103</v>
      </c>
      <c r="S41" s="105">
        <v>1596</v>
      </c>
    </row>
    <row r="42" spans="1:19" ht="24" customHeight="1">
      <c r="A42" s="472"/>
      <c r="B42" s="472"/>
      <c r="C42" s="472"/>
      <c r="D42" s="472"/>
      <c r="E42" s="472"/>
      <c r="F42" s="472"/>
      <c r="G42" s="472"/>
      <c r="H42" s="472"/>
      <c r="I42" s="472"/>
      <c r="Q42" s="163">
        <v>0.7</v>
      </c>
      <c r="R42" s="19" t="s">
        <v>104</v>
      </c>
      <c r="S42" s="105">
        <v>1824</v>
      </c>
    </row>
    <row r="43" spans="1:19" ht="22.5" customHeight="1">
      <c r="A43" s="472"/>
      <c r="B43" s="472"/>
      <c r="C43" s="472"/>
      <c r="D43" s="472"/>
      <c r="E43" s="472"/>
      <c r="F43" s="472"/>
      <c r="G43" s="472"/>
      <c r="H43" s="472"/>
      <c r="I43" s="472"/>
      <c r="Q43" s="163">
        <v>0.8</v>
      </c>
      <c r="R43" s="19" t="s">
        <v>105</v>
      </c>
      <c r="S43" s="105">
        <v>2052</v>
      </c>
    </row>
    <row r="44" spans="1:19" ht="22.5" customHeight="1" thickBot="1">
      <c r="A44" s="472"/>
      <c r="B44" s="472"/>
      <c r="C44" s="472"/>
      <c r="D44" s="472"/>
      <c r="E44" s="472"/>
      <c r="F44" s="472"/>
      <c r="G44" s="472"/>
      <c r="H44" s="472"/>
      <c r="I44" s="472"/>
      <c r="Q44" s="164">
        <v>0.9</v>
      </c>
      <c r="R44" s="165"/>
      <c r="S44" s="148">
        <v>2280</v>
      </c>
    </row>
    <row r="45" spans="1:19" ht="22.5" customHeight="1">
      <c r="A45" s="472"/>
      <c r="B45" s="472"/>
      <c r="C45" s="472"/>
      <c r="D45" s="472"/>
      <c r="E45" s="472"/>
      <c r="F45" s="472"/>
      <c r="G45" s="472"/>
      <c r="H45" s="472"/>
      <c r="I45" s="472"/>
    </row>
    <row r="46" spans="1:19">
      <c r="A46" s="396" t="s">
        <v>120</v>
      </c>
      <c r="B46" s="396"/>
      <c r="C46" s="396"/>
      <c r="D46" s="396"/>
      <c r="E46" s="396"/>
      <c r="F46" s="396"/>
      <c r="G46" s="396"/>
      <c r="H46" s="396"/>
      <c r="I46" s="396"/>
    </row>
    <row r="47" spans="1:19" ht="13.5" customHeight="1"/>
    <row r="48" spans="1:19" ht="24.95" customHeight="1">
      <c r="A48" s="473">
        <v>9</v>
      </c>
      <c r="B48" s="166" t="s">
        <v>37</v>
      </c>
      <c r="C48" s="397" t="s">
        <v>32</v>
      </c>
      <c r="D48" s="397"/>
      <c r="E48" s="397" t="s">
        <v>31</v>
      </c>
      <c r="F48" s="397"/>
      <c r="H48" s="382" t="s">
        <v>38</v>
      </c>
      <c r="I48" s="167"/>
    </row>
    <row r="49" spans="1:18" ht="24.95" customHeight="1">
      <c r="A49" s="474"/>
      <c r="B49" s="168" t="s">
        <v>36</v>
      </c>
      <c r="C49" s="477">
        <f>IFERROR(ROUNDDOWN(F39/I34*1/365,3),0)</f>
        <v>0</v>
      </c>
      <c r="D49" s="477"/>
      <c r="E49" s="478">
        <f>ROUNDDOWN(C49*I34,0)</f>
        <v>0</v>
      </c>
      <c r="F49" s="478"/>
      <c r="G49" s="86" t="s">
        <v>35</v>
      </c>
      <c r="H49" s="476"/>
      <c r="I49" s="169" t="s">
        <v>48</v>
      </c>
    </row>
    <row r="50" spans="1:18" ht="24.95" customHeight="1">
      <c r="A50" s="475"/>
      <c r="B50" s="168" t="s">
        <v>73</v>
      </c>
      <c r="C50" s="477">
        <f>IFERROR(ROUNDDOWN(F40/I35*1/365,3),0)</f>
        <v>0</v>
      </c>
      <c r="D50" s="477"/>
      <c r="E50" s="478">
        <f>ROUNDDOWN(C50*I35,0)</f>
        <v>0</v>
      </c>
      <c r="F50" s="478"/>
      <c r="G50" s="86" t="s">
        <v>35</v>
      </c>
      <c r="H50" s="263" t="s">
        <v>127</v>
      </c>
      <c r="I50" s="169" t="s">
        <v>49</v>
      </c>
    </row>
    <row r="51" spans="1:18" ht="13.5" customHeight="1"/>
    <row r="52" spans="1:18" ht="26.1" customHeight="1" thickBot="1">
      <c r="A52" s="392">
        <v>10</v>
      </c>
      <c r="B52" s="470" t="s">
        <v>117</v>
      </c>
      <c r="C52" s="131" t="s">
        <v>24</v>
      </c>
      <c r="D52" s="131" t="s">
        <v>70</v>
      </c>
      <c r="E52" s="172" t="s">
        <v>25</v>
      </c>
      <c r="L52" s="86" t="s">
        <v>93</v>
      </c>
    </row>
    <row r="53" spans="1:18" ht="26.1" customHeight="1">
      <c r="A53" s="392"/>
      <c r="B53" s="470"/>
      <c r="C53" s="173">
        <f>VLOOKUP(O39,Q39:S44,3)</f>
        <v>1140</v>
      </c>
      <c r="D53" s="110">
        <f>IF(I6&lt;N39,0,IF(I6-N39&gt;I30+C30,I30,IF(I6-N39-C30&gt;0,I6-N39-C30,0)))</f>
        <v>0</v>
      </c>
      <c r="E53" s="173">
        <f>C53*D53</f>
        <v>0</v>
      </c>
      <c r="L53" s="369" t="s">
        <v>78</v>
      </c>
      <c r="M53" s="370"/>
      <c r="N53" s="373" t="s">
        <v>113</v>
      </c>
      <c r="O53" s="374" t="s">
        <v>77</v>
      </c>
    </row>
    <row r="54" spans="1:18" ht="13.5" customHeight="1">
      <c r="L54" s="371"/>
      <c r="M54" s="372"/>
      <c r="N54" s="372"/>
      <c r="O54" s="375"/>
    </row>
    <row r="55" spans="1:18" ht="26.1" customHeight="1" thickBot="1">
      <c r="A55" s="392">
        <v>11</v>
      </c>
      <c r="B55" s="470" t="s">
        <v>118</v>
      </c>
      <c r="C55" s="131" t="s">
        <v>24</v>
      </c>
      <c r="D55" s="131" t="s">
        <v>70</v>
      </c>
      <c r="E55" s="172" t="s">
        <v>25</v>
      </c>
      <c r="L55" s="367">
        <f>I4*0.9</f>
        <v>0</v>
      </c>
      <c r="M55" s="368"/>
      <c r="N55" s="170">
        <f>I13</f>
        <v>0</v>
      </c>
      <c r="O55" s="171" t="b">
        <f>IF(L55&gt;=N55,TRUE)</f>
        <v>1</v>
      </c>
    </row>
    <row r="56" spans="1:18" ht="26.1" customHeight="1">
      <c r="A56" s="392"/>
      <c r="B56" s="470"/>
      <c r="C56" s="173">
        <f>S44</f>
        <v>2280</v>
      </c>
      <c r="D56" s="104">
        <f>I30-D53</f>
        <v>0</v>
      </c>
      <c r="E56" s="173">
        <f>C56*D56</f>
        <v>0</v>
      </c>
      <c r="L56" s="174"/>
      <c r="M56" s="174"/>
      <c r="N56" s="175"/>
    </row>
    <row r="57" spans="1:18" ht="13.5" customHeight="1" thickBot="1">
      <c r="L57" s="86" t="s">
        <v>140</v>
      </c>
    </row>
    <row r="58" spans="1:18" ht="30" customHeight="1">
      <c r="A58" s="176" t="s">
        <v>29</v>
      </c>
      <c r="B58" s="177" t="s">
        <v>84</v>
      </c>
      <c r="C58" s="103" t="str">
        <f>IF(AND(O55,Q60),"○","×")</f>
        <v>○</v>
      </c>
      <c r="L58" s="369" t="s">
        <v>79</v>
      </c>
      <c r="M58" s="370"/>
      <c r="N58" s="459" t="s">
        <v>99</v>
      </c>
      <c r="O58" s="178"/>
      <c r="P58" s="178"/>
      <c r="Q58" s="459" t="s">
        <v>115</v>
      </c>
      <c r="R58" s="460"/>
    </row>
    <row r="59" spans="1:18" ht="14.1" customHeight="1" thickBot="1">
      <c r="L59" s="371"/>
      <c r="M59" s="372"/>
      <c r="N59" s="465"/>
      <c r="O59" s="179" t="s">
        <v>100</v>
      </c>
      <c r="P59" s="180" t="s">
        <v>114</v>
      </c>
      <c r="Q59" s="461"/>
      <c r="R59" s="462"/>
    </row>
    <row r="60" spans="1:18" ht="30" customHeight="1" thickBot="1">
      <c r="A60" s="181">
        <v>12</v>
      </c>
      <c r="B60" s="182" t="s">
        <v>27</v>
      </c>
      <c r="C60" s="183">
        <f>IF(C58="○",E53+E56,"－")</f>
        <v>0</v>
      </c>
      <c r="F60" s="120"/>
      <c r="G60" s="184"/>
      <c r="L60" s="367">
        <f>I4*10%</f>
        <v>0</v>
      </c>
      <c r="M60" s="368"/>
      <c r="N60" s="185">
        <f>S34*-1</f>
        <v>0</v>
      </c>
      <c r="O60" s="186">
        <f>G17</f>
        <v>0</v>
      </c>
      <c r="P60" s="187">
        <f>N60-O60</f>
        <v>0</v>
      </c>
      <c r="Q60" s="458" t="b">
        <f>IF(L60&lt;=P60,TRUE)</f>
        <v>1</v>
      </c>
      <c r="R60" s="417"/>
    </row>
    <row r="61" spans="1:18" ht="14.1" customHeight="1"/>
    <row r="62" spans="1:18" ht="22.5" customHeight="1"/>
  </sheetData>
  <sheetProtection sheet="1"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123</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83" t="s">
        <v>42</v>
      </c>
      <c r="B2" s="484" t="s">
        <v>97</v>
      </c>
      <c r="C2" s="484"/>
      <c r="D2" s="484"/>
      <c r="E2" s="485" t="s">
        <v>47</v>
      </c>
      <c r="F2" s="485" t="s">
        <v>46</v>
      </c>
      <c r="G2" s="481"/>
      <c r="H2" s="481"/>
      <c r="I2" s="481"/>
      <c r="J2" s="481"/>
      <c r="K2" s="481"/>
      <c r="L2" s="485" t="s">
        <v>50</v>
      </c>
      <c r="M2" s="481"/>
      <c r="N2" s="481"/>
      <c r="O2" s="481"/>
      <c r="P2" s="481"/>
      <c r="Q2" s="481"/>
      <c r="R2" s="487" t="s">
        <v>96</v>
      </c>
      <c r="S2" s="488"/>
      <c r="T2" s="488"/>
      <c r="U2" s="488"/>
      <c r="V2" s="488"/>
      <c r="W2" s="481" t="s">
        <v>45</v>
      </c>
      <c r="X2" s="482"/>
      <c r="Y2" s="482"/>
    </row>
    <row r="3" spans="1:25" s="5" customFormat="1" ht="93.75" customHeight="1">
      <c r="A3" s="483"/>
      <c r="B3" s="484"/>
      <c r="C3" s="484"/>
      <c r="D3" s="484"/>
      <c r="E3" s="486"/>
      <c r="F3" s="46" t="s">
        <v>43</v>
      </c>
      <c r="G3" s="47" t="s">
        <v>14</v>
      </c>
      <c r="H3" s="48" t="s">
        <v>15</v>
      </c>
      <c r="I3" s="48" t="s">
        <v>16</v>
      </c>
      <c r="J3" s="48" t="s">
        <v>18</v>
      </c>
      <c r="K3" s="49" t="s">
        <v>17</v>
      </c>
      <c r="L3" s="50" t="s">
        <v>43</v>
      </c>
      <c r="M3" s="47" t="s">
        <v>14</v>
      </c>
      <c r="N3" s="48" t="s">
        <v>15</v>
      </c>
      <c r="O3" s="48" t="s">
        <v>16</v>
      </c>
      <c r="P3" s="51" t="s">
        <v>18</v>
      </c>
      <c r="Q3" s="49" t="s">
        <v>30</v>
      </c>
      <c r="R3" s="50" t="s">
        <v>43</v>
      </c>
      <c r="S3" s="47" t="s">
        <v>14</v>
      </c>
      <c r="T3" s="48" t="s">
        <v>15</v>
      </c>
      <c r="U3" s="48" t="s">
        <v>16</v>
      </c>
      <c r="V3" s="49" t="s">
        <v>18</v>
      </c>
      <c r="W3" s="50" t="s">
        <v>43</v>
      </c>
      <c r="X3" s="48" t="s">
        <v>16</v>
      </c>
      <c r="Y3" s="49" t="s">
        <v>44</v>
      </c>
    </row>
    <row r="4" spans="1:25" ht="27" customHeight="1">
      <c r="A4" s="52">
        <v>1</v>
      </c>
      <c r="B4" s="479" t="str">
        <f>申請書!N18&amp;""</f>
        <v/>
      </c>
      <c r="C4" s="479"/>
      <c r="D4" s="479"/>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480"/>
      <c r="C5" s="480"/>
      <c r="D5" s="480"/>
      <c r="E5" s="53"/>
      <c r="F5" s="69">
        <f t="shared" ref="F5:F13" si="2">SUM(G5:K5)</f>
        <v>0</v>
      </c>
      <c r="G5" s="75"/>
      <c r="H5" s="76"/>
      <c r="I5" s="76"/>
      <c r="J5" s="76"/>
      <c r="K5" s="77"/>
      <c r="L5" s="73">
        <f t="shared" si="0"/>
        <v>0</v>
      </c>
      <c r="M5" s="75"/>
      <c r="N5" s="76"/>
      <c r="O5" s="76"/>
      <c r="P5" s="78"/>
      <c r="Q5" s="261">
        <v>0</v>
      </c>
      <c r="R5" s="73">
        <f t="shared" ref="R5:R13" si="3">SUM(S5:V5)</f>
        <v>0</v>
      </c>
      <c r="S5" s="75"/>
      <c r="T5" s="76"/>
      <c r="U5" s="76"/>
      <c r="V5" s="77"/>
      <c r="W5" s="73">
        <f t="shared" si="1"/>
        <v>0</v>
      </c>
      <c r="X5" s="76"/>
      <c r="Y5" s="77"/>
    </row>
    <row r="6" spans="1:25" ht="27" customHeight="1">
      <c r="A6" s="52">
        <v>3</v>
      </c>
      <c r="B6" s="480"/>
      <c r="C6" s="480"/>
      <c r="D6" s="480"/>
      <c r="E6" s="53"/>
      <c r="F6" s="69">
        <f t="shared" si="2"/>
        <v>0</v>
      </c>
      <c r="G6" s="75"/>
      <c r="H6" s="76"/>
      <c r="I6" s="76"/>
      <c r="J6" s="76"/>
      <c r="K6" s="77"/>
      <c r="L6" s="73">
        <f t="shared" si="0"/>
        <v>0</v>
      </c>
      <c r="M6" s="75"/>
      <c r="N6" s="76"/>
      <c r="O6" s="76"/>
      <c r="P6" s="78"/>
      <c r="Q6" s="261">
        <v>0</v>
      </c>
      <c r="R6" s="73">
        <f t="shared" si="3"/>
        <v>0</v>
      </c>
      <c r="S6" s="75"/>
      <c r="T6" s="76"/>
      <c r="U6" s="76"/>
      <c r="V6" s="77"/>
      <c r="W6" s="73">
        <f t="shared" si="1"/>
        <v>0</v>
      </c>
      <c r="X6" s="76"/>
      <c r="Y6" s="77"/>
    </row>
    <row r="7" spans="1:25" ht="27" customHeight="1">
      <c r="A7" s="52">
        <v>4</v>
      </c>
      <c r="B7" s="480"/>
      <c r="C7" s="480"/>
      <c r="D7" s="480"/>
      <c r="E7" s="53"/>
      <c r="F7" s="69">
        <f t="shared" si="2"/>
        <v>0</v>
      </c>
      <c r="G7" s="75"/>
      <c r="H7" s="76"/>
      <c r="I7" s="76"/>
      <c r="J7" s="76"/>
      <c r="K7" s="77"/>
      <c r="L7" s="73">
        <f t="shared" si="0"/>
        <v>0</v>
      </c>
      <c r="M7" s="75"/>
      <c r="N7" s="76"/>
      <c r="O7" s="76"/>
      <c r="P7" s="78"/>
      <c r="Q7" s="261">
        <v>0</v>
      </c>
      <c r="R7" s="73">
        <f t="shared" si="3"/>
        <v>0</v>
      </c>
      <c r="S7" s="75"/>
      <c r="T7" s="76"/>
      <c r="U7" s="76"/>
      <c r="V7" s="77"/>
      <c r="W7" s="73">
        <f t="shared" si="1"/>
        <v>0</v>
      </c>
      <c r="X7" s="76"/>
      <c r="Y7" s="77"/>
    </row>
    <row r="8" spans="1:25" ht="27" customHeight="1">
      <c r="A8" s="52">
        <v>5</v>
      </c>
      <c r="B8" s="480"/>
      <c r="C8" s="480"/>
      <c r="D8" s="480"/>
      <c r="E8" s="53"/>
      <c r="F8" s="69">
        <f t="shared" si="2"/>
        <v>0</v>
      </c>
      <c r="G8" s="75"/>
      <c r="H8" s="76"/>
      <c r="I8" s="76"/>
      <c r="J8" s="76"/>
      <c r="K8" s="77"/>
      <c r="L8" s="73">
        <f t="shared" si="0"/>
        <v>0</v>
      </c>
      <c r="M8" s="75"/>
      <c r="N8" s="76"/>
      <c r="O8" s="76"/>
      <c r="P8" s="78"/>
      <c r="Q8" s="261">
        <v>0</v>
      </c>
      <c r="R8" s="73">
        <f t="shared" si="3"/>
        <v>0</v>
      </c>
      <c r="S8" s="75"/>
      <c r="T8" s="76"/>
      <c r="U8" s="76"/>
      <c r="V8" s="77"/>
      <c r="W8" s="73">
        <f t="shared" si="1"/>
        <v>0</v>
      </c>
      <c r="X8" s="76"/>
      <c r="Y8" s="77"/>
    </row>
    <row r="9" spans="1:25" ht="27" customHeight="1">
      <c r="A9" s="52">
        <v>6</v>
      </c>
      <c r="B9" s="480"/>
      <c r="C9" s="480"/>
      <c r="D9" s="480"/>
      <c r="E9" s="53"/>
      <c r="F9" s="69">
        <f t="shared" si="2"/>
        <v>0</v>
      </c>
      <c r="G9" s="75"/>
      <c r="H9" s="76"/>
      <c r="I9" s="76"/>
      <c r="J9" s="76"/>
      <c r="K9" s="77"/>
      <c r="L9" s="73">
        <f t="shared" si="0"/>
        <v>0</v>
      </c>
      <c r="M9" s="75"/>
      <c r="N9" s="76"/>
      <c r="O9" s="76"/>
      <c r="P9" s="78"/>
      <c r="Q9" s="261">
        <v>0</v>
      </c>
      <c r="R9" s="73">
        <f t="shared" si="3"/>
        <v>0</v>
      </c>
      <c r="S9" s="75"/>
      <c r="T9" s="76"/>
      <c r="U9" s="76"/>
      <c r="V9" s="77"/>
      <c r="W9" s="73">
        <f t="shared" si="1"/>
        <v>0</v>
      </c>
      <c r="X9" s="76"/>
      <c r="Y9" s="77"/>
    </row>
    <row r="10" spans="1:25" ht="27" customHeight="1">
      <c r="A10" s="52">
        <v>7</v>
      </c>
      <c r="B10" s="480"/>
      <c r="C10" s="480"/>
      <c r="D10" s="480"/>
      <c r="E10" s="53"/>
      <c r="F10" s="69">
        <f t="shared" si="2"/>
        <v>0</v>
      </c>
      <c r="G10" s="75"/>
      <c r="H10" s="76"/>
      <c r="I10" s="76"/>
      <c r="J10" s="76"/>
      <c r="K10" s="77"/>
      <c r="L10" s="73">
        <f t="shared" si="0"/>
        <v>0</v>
      </c>
      <c r="M10" s="75"/>
      <c r="N10" s="76"/>
      <c r="O10" s="76"/>
      <c r="P10" s="78"/>
      <c r="Q10" s="261">
        <v>0</v>
      </c>
      <c r="R10" s="73">
        <f t="shared" si="3"/>
        <v>0</v>
      </c>
      <c r="S10" s="75"/>
      <c r="T10" s="76"/>
      <c r="U10" s="76"/>
      <c r="V10" s="77"/>
      <c r="W10" s="73">
        <f t="shared" si="1"/>
        <v>0</v>
      </c>
      <c r="X10" s="76"/>
      <c r="Y10" s="77"/>
    </row>
    <row r="11" spans="1:25" ht="27" customHeight="1">
      <c r="A11" s="52">
        <v>8</v>
      </c>
      <c r="B11" s="480"/>
      <c r="C11" s="480"/>
      <c r="D11" s="480"/>
      <c r="E11" s="53"/>
      <c r="F11" s="69">
        <f t="shared" si="2"/>
        <v>0</v>
      </c>
      <c r="G11" s="75"/>
      <c r="H11" s="76"/>
      <c r="I11" s="76"/>
      <c r="J11" s="76"/>
      <c r="K11" s="77"/>
      <c r="L11" s="73">
        <f t="shared" si="0"/>
        <v>0</v>
      </c>
      <c r="M11" s="75"/>
      <c r="N11" s="76"/>
      <c r="O11" s="76"/>
      <c r="P11" s="78"/>
      <c r="Q11" s="261">
        <v>0</v>
      </c>
      <c r="R11" s="73">
        <f t="shared" si="3"/>
        <v>0</v>
      </c>
      <c r="S11" s="75"/>
      <c r="T11" s="76"/>
      <c r="U11" s="76"/>
      <c r="V11" s="77"/>
      <c r="W11" s="73">
        <f t="shared" si="1"/>
        <v>0</v>
      </c>
      <c r="X11" s="76"/>
      <c r="Y11" s="77"/>
    </row>
    <row r="12" spans="1:25" ht="27" customHeight="1">
      <c r="A12" s="52">
        <v>9</v>
      </c>
      <c r="B12" s="480"/>
      <c r="C12" s="480"/>
      <c r="D12" s="480"/>
      <c r="E12" s="53"/>
      <c r="F12" s="69">
        <f t="shared" si="2"/>
        <v>0</v>
      </c>
      <c r="G12" s="75"/>
      <c r="H12" s="76"/>
      <c r="I12" s="76"/>
      <c r="J12" s="76"/>
      <c r="K12" s="77"/>
      <c r="L12" s="73">
        <f t="shared" si="0"/>
        <v>0</v>
      </c>
      <c r="M12" s="75"/>
      <c r="N12" s="76"/>
      <c r="O12" s="76"/>
      <c r="P12" s="78"/>
      <c r="Q12" s="261">
        <v>0</v>
      </c>
      <c r="R12" s="73">
        <f t="shared" si="3"/>
        <v>0</v>
      </c>
      <c r="S12" s="75"/>
      <c r="T12" s="76"/>
      <c r="U12" s="76"/>
      <c r="V12" s="77"/>
      <c r="W12" s="73">
        <f t="shared" si="1"/>
        <v>0</v>
      </c>
      <c r="X12" s="76"/>
      <c r="Y12" s="77"/>
    </row>
    <row r="13" spans="1:25" ht="27" customHeight="1" thickBot="1">
      <c r="A13" s="52">
        <v>10</v>
      </c>
      <c r="B13" s="480"/>
      <c r="C13" s="480"/>
      <c r="D13" s="480"/>
      <c r="E13" s="53"/>
      <c r="F13" s="69">
        <f t="shared" si="2"/>
        <v>0</v>
      </c>
      <c r="G13" s="75"/>
      <c r="H13" s="76"/>
      <c r="I13" s="76"/>
      <c r="J13" s="76"/>
      <c r="K13" s="77"/>
      <c r="L13" s="73">
        <f t="shared" si="0"/>
        <v>0</v>
      </c>
      <c r="M13" s="75"/>
      <c r="N13" s="76"/>
      <c r="O13" s="76"/>
      <c r="P13" s="78"/>
      <c r="Q13" s="261">
        <v>0</v>
      </c>
      <c r="R13" s="73">
        <f t="shared" si="3"/>
        <v>0</v>
      </c>
      <c r="S13" s="75"/>
      <c r="T13" s="76"/>
      <c r="U13" s="76"/>
      <c r="V13" s="77"/>
      <c r="W13" s="73">
        <f t="shared" si="1"/>
        <v>0</v>
      </c>
      <c r="X13" s="76"/>
      <c r="Y13" s="77"/>
    </row>
    <row r="14" spans="1:25" ht="27" customHeight="1" thickTop="1">
      <c r="A14" s="54"/>
      <c r="B14" s="54"/>
      <c r="C14" s="54"/>
      <c r="D14" s="45"/>
      <c r="E14" s="55" t="s">
        <v>43</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98</v>
      </c>
      <c r="S15" s="45"/>
      <c r="T15" s="58"/>
      <c r="U15" s="58"/>
      <c r="V15" s="45"/>
      <c r="W15" s="45"/>
      <c r="X15" s="58"/>
      <c r="Y15" s="45"/>
    </row>
    <row r="16" spans="1:25" ht="31.5" customHeight="1">
      <c r="A16" s="56" t="s">
        <v>142</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2023-10-19T01:05:59Z</dcterms:modified>
</cp:coreProperties>
</file>